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приложение" sheetId="1" r:id="rId1"/>
    <sheet name="продолжение" sheetId="2" r:id="rId2"/>
  </sheets>
  <definedNames>
    <definedName name="_xlnm.Print_Titles" localSheetId="0">приложение!$19:$22</definedName>
    <definedName name="_xlnm.Print_Titles" localSheetId="1">продолжение!$9:$11</definedName>
    <definedName name="_xlnm.Print_Area" localSheetId="0">приложение!$A$1:$T$45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I32" i="1" l="1"/>
  <c r="S24" i="1" l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Q37" i="1" l="1"/>
  <c r="I26" i="1" l="1"/>
  <c r="I27" i="1"/>
  <c r="I28" i="1"/>
  <c r="I29" i="1"/>
  <c r="I24" i="1"/>
  <c r="Q30" i="1" l="1"/>
  <c r="Q31" i="1"/>
  <c r="Q32" i="1"/>
  <c r="Q33" i="1"/>
  <c r="Q34" i="1"/>
  <c r="Q35" i="1"/>
  <c r="Q36" i="1"/>
  <c r="H25" i="1" l="1"/>
  <c r="I25" i="1"/>
  <c r="H26" i="1"/>
  <c r="H27" i="1"/>
  <c r="H28" i="1"/>
  <c r="H29" i="1"/>
  <c r="H30" i="1"/>
  <c r="I30" i="1"/>
  <c r="H31" i="1"/>
  <c r="L31" i="1" s="1"/>
  <c r="I31" i="1"/>
  <c r="H32" i="1"/>
  <c r="J32" i="1" s="1"/>
  <c r="L32" i="1" s="1"/>
  <c r="H33" i="1"/>
  <c r="I33" i="1"/>
  <c r="J33" i="1" s="1"/>
  <c r="L33" i="1" s="1"/>
  <c r="H34" i="1"/>
  <c r="I34" i="1"/>
  <c r="J34" i="1" s="1"/>
  <c r="L34" i="1" s="1"/>
  <c r="H35" i="1"/>
  <c r="I35" i="1"/>
  <c r="J35" i="1" s="1"/>
  <c r="L35" i="1" s="1"/>
  <c r="H36" i="1"/>
  <c r="I36" i="1"/>
  <c r="J36" i="1" s="1"/>
  <c r="L36" i="1" s="1"/>
  <c r="H37" i="1"/>
  <c r="I37" i="1"/>
  <c r="J37" i="1" s="1"/>
  <c r="L37" i="1" s="1"/>
  <c r="H24" i="1"/>
  <c r="J24" i="1" s="1"/>
  <c r="L24" i="1" s="1"/>
  <c r="G38" i="1"/>
  <c r="I38" i="1" l="1"/>
  <c r="F38" i="1"/>
  <c r="J30" i="1" l="1"/>
  <c r="L30" i="1" s="1"/>
  <c r="A13" i="2" l="1"/>
  <c r="Q29" i="1"/>
  <c r="Q28" i="1"/>
  <c r="Q27" i="1"/>
  <c r="Q26" i="1"/>
  <c r="Q25" i="1"/>
  <c r="Q24" i="1"/>
  <c r="J29" i="1"/>
  <c r="L29" i="1" s="1"/>
  <c r="J28" i="1"/>
  <c r="L28" i="1" s="1"/>
  <c r="J27" i="1"/>
  <c r="L27" i="1" s="1"/>
  <c r="J26" i="1"/>
  <c r="L26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M22" i="1" s="1"/>
  <c r="N22" i="1" s="1"/>
  <c r="O22" i="1" s="1"/>
  <c r="P22" i="1" s="1"/>
  <c r="Q22" i="1" s="1"/>
  <c r="R22" i="1" s="1"/>
  <c r="S22" i="1" s="1"/>
  <c r="T22" i="1" s="1"/>
  <c r="J25" i="1" l="1"/>
  <c r="L25" i="1" s="1"/>
  <c r="H38" i="1"/>
  <c r="J38" i="1" l="1"/>
</calcChain>
</file>

<file path=xl/sharedStrings.xml><?xml version="1.0" encoding="utf-8"?>
<sst xmlns="http://schemas.openxmlformats.org/spreadsheetml/2006/main" count="144" uniqueCount="65">
  <si>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</si>
  <si>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</si>
  <si>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</si>
  <si>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</si>
  <si>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на 2016-2020 годы</t>
  </si>
  <si>
    <t>№ п/п</t>
  </si>
  <si>
    <t>работа</t>
  </si>
  <si>
    <t>Модернизация комплекса тепловых сетей с установкой клапанов балансировочных кранов.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</si>
  <si>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</si>
  <si>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</si>
  <si>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</si>
  <si>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</si>
  <si>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</si>
  <si>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</si>
  <si>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</si>
  <si>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</si>
  <si>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</si>
  <si>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</si>
  <si>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</si>
  <si>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</si>
  <si>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</si>
  <si>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</si>
  <si>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</si>
  <si>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</si>
  <si>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</si>
  <si>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</si>
  <si>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</si>
  <si>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о ходе исполнения субъектом инвестиционной программы (проекта)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</si>
  <si>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</si>
  <si>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</si>
  <si>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</si>
  <si>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</si>
  <si>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</si>
  <si>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</si>
  <si>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факт текущего полугодия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</si>
  <si>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</si>
  <si>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</si>
  <si>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</si>
  <si>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Снижение потребления электроэнергии, тыс. кВтч</t>
  </si>
  <si>
    <t>Причины (обоснование) недостижения показателей эффективности, надежности и качества</t>
  </si>
  <si>
    <t xml:space="preserve"> Реконструкция насосной станции ЦТП "Восток-3"</t>
  </si>
  <si>
    <t>Реконструкция насосной станции МКРН Степной-4</t>
  </si>
  <si>
    <t>Реконструкция тепловых сетей от насосных №113,117</t>
  </si>
  <si>
    <t>Генеральный директор ТОО "Теплотранзит Караганда"</t>
  </si>
  <si>
    <t>Всего на 2018 год</t>
  </si>
  <si>
    <t>шт</t>
  </si>
  <si>
    <t>Ибрагимов А.С.</t>
  </si>
  <si>
    <t>ПСД на реконструкцию насосной станции №117*</t>
  </si>
  <si>
    <t>ПСД на реконструкцию насосной станции МРКН 29*</t>
  </si>
  <si>
    <t>ПСД на реконструкцию насосной станции №27*</t>
  </si>
  <si>
    <t>ПСД на реконструкцию насосной станции Мкрн Степной-1 и подводящих тепловых сетей*</t>
  </si>
  <si>
    <t xml:space="preserve">Навесная установка УНН 100/16 </t>
  </si>
  <si>
    <t>Автокран г/п 16 тонн*</t>
  </si>
  <si>
    <t>Ассенизационно-вакуумный автомобиль КО-505А*</t>
  </si>
  <si>
    <t>Трактор 4х4 универсальный*</t>
  </si>
  <si>
    <t>Капитальный ремонт экскаваторов ЕК-18-26*</t>
  </si>
  <si>
    <t>Капитальный ремонт автокрана КС-4361А*</t>
  </si>
  <si>
    <t>м</t>
  </si>
  <si>
    <t xml:space="preserve">работа </t>
  </si>
  <si>
    <r>
      <t xml:space="preserve">Примечание:  </t>
    </r>
    <r>
      <rPr>
        <sz val="12"/>
        <color theme="1"/>
        <rFont val="Cambria"/>
        <family val="1"/>
        <charset val="204"/>
        <scheme val="major"/>
      </rPr>
      <t>Показатели снижения потерь тепловой энергии от выполнения мероприятий по реконструкции насосных станций будут достигнуты при прохождении текущего и последующих отопительных сезонов .</t>
    </r>
  </si>
  <si>
    <t>% отклонения</t>
  </si>
  <si>
    <t>Проект инвестиционной программы на 2018 год с учетом корректировки***</t>
  </si>
  <si>
    <t>***Корректировка инвестиционной программы на 2018 год находится на согласовании в ДКРЕМ и ЗК МНЭ РК по Карагандинской области.</t>
  </si>
  <si>
    <t>Выполнение мероприятий на стадии завершения работ</t>
  </si>
  <si>
    <t>Выполнение мероприятий на стадии поставки спецтехники и завершения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</si>
</sst>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5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/>
    </xf>
    <xf numFmtId="165" fontId="3" fillId="0" borderId="0" xfId="1" applyNumberFormat="1" applyFont="1" applyFill="1"/>
    <xf numFmtId="0" fontId="2" fillId="0" borderId="0" xfId="0" applyFont="1" applyFill="1" applyAlignment="1">
      <alignment wrapText="1"/>
    </xf>
    <xf numFmtId="165" fontId="3" fillId="0" borderId="0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/>
    <xf numFmtId="165" fontId="2" fillId="0" borderId="0" xfId="1" applyNumberFormat="1" applyFont="1" applyFill="1" applyAlignment="1">
      <alignment horizontal="right"/>
    </xf>
    <xf numFmtId="166" fontId="2" fillId="0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165" fontId="11" fillId="0" borderId="0" xfId="1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2" fillId="0" borderId="6" xfId="1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vertical="center"/>
    </xf>
    <xf numFmtId="164" fontId="2" fillId="0" borderId="6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5" fontId="3" fillId="0" borderId="6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A31" zoomScale="80" zoomScaleNormal="80" workbookViewId="0">
      <selection activeCell="I44" sqref="I44"/>
    </sheetView>
  </sheetViews>
  <sheetFormatPr defaultRowHeight="14.25" x14ac:dyDescent="0.25"/>
  <cols>
    <col min="1" max="1" width="6.5703125" style="34" customWidth="1"/>
    <col min="2" max="2" width="55.5703125" style="30" customWidth="1"/>
    <col min="3" max="3" width="16.140625" style="31" customWidth="1"/>
    <col min="4" max="5" width="13.5703125" style="32" customWidth="1"/>
    <col min="6" max="6" width="19" style="33" customWidth="1"/>
    <col min="7" max="7" width="17.5703125" style="33" customWidth="1"/>
    <col min="8" max="8" width="17.28515625" style="34" customWidth="1"/>
    <col min="9" max="9" width="16.7109375" style="34" customWidth="1"/>
    <col min="10" max="10" width="15.85546875" style="34" customWidth="1"/>
    <col min="11" max="11" width="16.5703125" style="34" bestFit="1" customWidth="1"/>
    <col min="12" max="12" width="13.5703125" style="34" customWidth="1"/>
    <col min="13" max="20" width="10.28515625" style="34" customWidth="1"/>
    <col min="21" max="16384" width="9.140625" style="34"/>
  </cols>
  <sheetData>
    <row r="1" spans="2:20" ht="15" customHeight="1" x14ac:dyDescent="0.25">
      <c r="M1" s="77"/>
      <c r="N1" s="77"/>
      <c r="O1" s="77"/>
      <c r="P1" s="33"/>
      <c r="Q1" s="33"/>
      <c r="R1" s="77" t="s">
        <v>14</v>
      </c>
      <c r="S1" s="77"/>
      <c r="T1" s="77"/>
    </row>
    <row r="2" spans="2:20" ht="15" customHeight="1" x14ac:dyDescent="0.25">
      <c r="M2" s="77"/>
      <c r="N2" s="77"/>
      <c r="O2" s="77"/>
      <c r="P2" s="35"/>
      <c r="Q2" s="78" t="s">
        <v>10</v>
      </c>
      <c r="R2" s="78"/>
      <c r="S2" s="78"/>
      <c r="T2" s="78"/>
    </row>
    <row r="3" spans="2:20" ht="15" customHeight="1" x14ac:dyDescent="0.25">
      <c r="M3" s="77"/>
      <c r="N3" s="77"/>
      <c r="O3" s="77"/>
      <c r="P3" s="77" t="s">
        <v>11</v>
      </c>
      <c r="Q3" s="77"/>
      <c r="R3" s="77"/>
      <c r="S3" s="77"/>
      <c r="T3" s="77"/>
    </row>
    <row r="4" spans="2:20" ht="15" customHeight="1" x14ac:dyDescent="0.25">
      <c r="N4" s="31"/>
      <c r="P4" s="35"/>
      <c r="Q4" s="34" t="s">
        <v>12</v>
      </c>
    </row>
    <row r="5" spans="2:20" ht="15" customHeight="1" x14ac:dyDescent="0.25">
      <c r="P5" s="78" t="s">
        <v>13</v>
      </c>
      <c r="Q5" s="78"/>
      <c r="R5" s="78"/>
      <c r="S5" s="78"/>
      <c r="T5" s="78"/>
    </row>
    <row r="6" spans="2:20" x14ac:dyDescent="0.25">
      <c r="I6" s="31"/>
      <c r="J6" s="31"/>
      <c r="N6" s="31"/>
      <c r="O6" s="31"/>
      <c r="R6" s="31"/>
      <c r="S6" s="31"/>
    </row>
    <row r="7" spans="2:20" x14ac:dyDescent="0.25">
      <c r="J7" s="31"/>
      <c r="O7" s="31"/>
      <c r="S7" s="31"/>
    </row>
    <row r="8" spans="2:20" ht="22.5" customHeight="1" x14ac:dyDescent="0.25">
      <c r="B8" s="58" t="s">
        <v>26</v>
      </c>
      <c r="C8" s="58"/>
      <c r="D8" s="58"/>
      <c r="E8" s="58"/>
      <c r="F8" s="58"/>
      <c r="G8" s="58"/>
      <c r="J8" s="31"/>
      <c r="O8" s="31"/>
      <c r="S8" s="31"/>
    </row>
    <row r="9" spans="2:20" ht="22.5" customHeight="1" x14ac:dyDescent="0.25">
      <c r="B9" s="58" t="s">
        <v>27</v>
      </c>
      <c r="C9" s="58"/>
      <c r="D9" s="58"/>
      <c r="E9" s="58"/>
      <c r="F9" s="58"/>
      <c r="G9" s="58"/>
      <c r="J9" s="31"/>
      <c r="O9" s="31"/>
      <c r="S9" s="31"/>
    </row>
    <row r="10" spans="2:20" ht="19.5" customHeight="1" x14ac:dyDescent="0.25">
      <c r="B10" s="58" t="s">
        <v>4</v>
      </c>
      <c r="C10" s="58"/>
      <c r="D10" s="58"/>
      <c r="E10" s="58"/>
      <c r="F10" s="58"/>
      <c r="G10" s="58"/>
      <c r="J10" s="31"/>
      <c r="O10" s="31"/>
      <c r="S10" s="31"/>
    </row>
    <row r="11" spans="2:20" ht="19.5" customHeight="1" x14ac:dyDescent="0.25">
      <c r="B11" s="59" t="s">
        <v>0</v>
      </c>
      <c r="C11" s="59"/>
      <c r="D11" s="59"/>
      <c r="E11" s="59"/>
      <c r="F11" s="59"/>
      <c r="G11" s="59"/>
      <c r="J11" s="31"/>
      <c r="O11" s="31"/>
      <c r="S11" s="31"/>
    </row>
    <row r="12" spans="2:20" ht="15" customHeight="1" x14ac:dyDescent="0.25">
      <c r="B12" s="60" t="s">
        <v>1</v>
      </c>
      <c r="C12" s="60"/>
      <c r="D12" s="60"/>
      <c r="E12" s="60"/>
      <c r="F12" s="60"/>
      <c r="G12" s="60"/>
      <c r="J12" s="31"/>
      <c r="O12" s="31"/>
      <c r="S12" s="31"/>
    </row>
    <row r="13" spans="2:20" ht="15" customHeight="1" x14ac:dyDescent="0.25">
      <c r="B13" s="58" t="s">
        <v>2</v>
      </c>
      <c r="C13" s="58"/>
      <c r="D13" s="58"/>
      <c r="E13" s="58"/>
      <c r="F13" s="58"/>
      <c r="G13" s="58"/>
      <c r="J13" s="31"/>
      <c r="O13" s="31"/>
      <c r="S13" s="31"/>
    </row>
    <row r="14" spans="2:20" ht="15" customHeight="1" x14ac:dyDescent="0.25">
      <c r="B14" s="60" t="s">
        <v>3</v>
      </c>
      <c r="C14" s="60"/>
      <c r="D14" s="60"/>
      <c r="E14" s="60"/>
      <c r="F14" s="60"/>
      <c r="G14" s="60"/>
      <c r="J14" s="31"/>
      <c r="O14" s="31"/>
      <c r="S14" s="31"/>
    </row>
    <row r="17" spans="1:20" ht="15.75" x14ac:dyDescent="0.25">
      <c r="A17" s="68" t="s">
        <v>28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9" spans="1:20" ht="27.75" customHeight="1" x14ac:dyDescent="0.25">
      <c r="A19" s="65" t="s">
        <v>5</v>
      </c>
      <c r="B19" s="65" t="s">
        <v>15</v>
      </c>
      <c r="C19" s="65" t="s">
        <v>16</v>
      </c>
      <c r="D19" s="61" t="s">
        <v>17</v>
      </c>
      <c r="E19" s="62"/>
      <c r="F19" s="61" t="s">
        <v>29</v>
      </c>
      <c r="G19" s="62"/>
      <c r="H19" s="73" t="s">
        <v>22</v>
      </c>
      <c r="I19" s="74"/>
      <c r="J19" s="74"/>
      <c r="K19" s="79"/>
      <c r="L19" s="65" t="s">
        <v>60</v>
      </c>
      <c r="M19" s="73" t="s">
        <v>23</v>
      </c>
      <c r="N19" s="74"/>
      <c r="O19" s="74"/>
      <c r="P19" s="79"/>
      <c r="Q19" s="73" t="s">
        <v>24</v>
      </c>
      <c r="R19" s="74"/>
      <c r="S19" s="72" t="s">
        <v>25</v>
      </c>
      <c r="T19" s="72"/>
    </row>
    <row r="20" spans="1:20" x14ac:dyDescent="0.25">
      <c r="A20" s="66"/>
      <c r="B20" s="66"/>
      <c r="C20" s="66"/>
      <c r="D20" s="63"/>
      <c r="E20" s="64"/>
      <c r="F20" s="63"/>
      <c r="G20" s="64"/>
      <c r="H20" s="75"/>
      <c r="I20" s="76"/>
      <c r="J20" s="76"/>
      <c r="K20" s="80"/>
      <c r="L20" s="66"/>
      <c r="M20" s="75"/>
      <c r="N20" s="76"/>
      <c r="O20" s="76"/>
      <c r="P20" s="80"/>
      <c r="Q20" s="75"/>
      <c r="R20" s="76"/>
      <c r="S20" s="72"/>
      <c r="T20" s="72"/>
    </row>
    <row r="21" spans="1:20" ht="40.5" customHeight="1" x14ac:dyDescent="0.25">
      <c r="A21" s="67"/>
      <c r="B21" s="67"/>
      <c r="C21" s="67"/>
      <c r="D21" s="18" t="s">
        <v>18</v>
      </c>
      <c r="E21" s="18" t="s">
        <v>19</v>
      </c>
      <c r="F21" s="18" t="s">
        <v>18</v>
      </c>
      <c r="G21" s="18" t="s">
        <v>19</v>
      </c>
      <c r="H21" s="28" t="s">
        <v>18</v>
      </c>
      <c r="I21" s="28" t="s">
        <v>19</v>
      </c>
      <c r="J21" s="28" t="s">
        <v>20</v>
      </c>
      <c r="K21" s="28" t="s">
        <v>21</v>
      </c>
      <c r="L21" s="67"/>
      <c r="M21" s="28" t="s">
        <v>18</v>
      </c>
      <c r="N21" s="28" t="s">
        <v>19</v>
      </c>
      <c r="O21" s="28" t="s">
        <v>20</v>
      </c>
      <c r="P21" s="28" t="s">
        <v>21</v>
      </c>
      <c r="Q21" s="28" t="s">
        <v>18</v>
      </c>
      <c r="R21" s="28" t="s">
        <v>19</v>
      </c>
      <c r="S21" s="28" t="s">
        <v>18</v>
      </c>
      <c r="T21" s="28" t="s">
        <v>19</v>
      </c>
    </row>
    <row r="22" spans="1:20" x14ac:dyDescent="0.25">
      <c r="A22" s="36">
        <v>1</v>
      </c>
      <c r="B22" s="28">
        <f>A22+1</f>
        <v>2</v>
      </c>
      <c r="C22" s="28">
        <f t="shared" ref="C22:P22" si="0">B22+1</f>
        <v>3</v>
      </c>
      <c r="D22" s="28">
        <f t="shared" si="0"/>
        <v>4</v>
      </c>
      <c r="E22" s="28">
        <f t="shared" si="0"/>
        <v>5</v>
      </c>
      <c r="F22" s="28">
        <f t="shared" si="0"/>
        <v>6</v>
      </c>
      <c r="G22" s="28">
        <f t="shared" si="0"/>
        <v>7</v>
      </c>
      <c r="H22" s="28">
        <f t="shared" si="0"/>
        <v>8</v>
      </c>
      <c r="I22" s="28">
        <f t="shared" si="0"/>
        <v>9</v>
      </c>
      <c r="J22" s="28">
        <f t="shared" si="0"/>
        <v>10</v>
      </c>
      <c r="K22" s="28">
        <f t="shared" si="0"/>
        <v>11</v>
      </c>
      <c r="L22" s="28"/>
      <c r="M22" s="28">
        <f>K22+1</f>
        <v>12</v>
      </c>
      <c r="N22" s="28">
        <f t="shared" si="0"/>
        <v>13</v>
      </c>
      <c r="O22" s="28">
        <f t="shared" si="0"/>
        <v>14</v>
      </c>
      <c r="P22" s="28">
        <f t="shared" si="0"/>
        <v>15</v>
      </c>
      <c r="Q22" s="28">
        <f t="shared" ref="Q22:T22" si="1">P22+1</f>
        <v>16</v>
      </c>
      <c r="R22" s="28">
        <f t="shared" si="1"/>
        <v>17</v>
      </c>
      <c r="S22" s="28">
        <f t="shared" si="1"/>
        <v>18</v>
      </c>
      <c r="T22" s="28">
        <f t="shared" si="1"/>
        <v>19</v>
      </c>
    </row>
    <row r="23" spans="1:20" ht="23.25" customHeight="1" x14ac:dyDescent="0.25">
      <c r="A23" s="69" t="s">
        <v>61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1"/>
    </row>
    <row r="24" spans="1:20" ht="33" customHeight="1" x14ac:dyDescent="0.25">
      <c r="A24" s="36">
        <v>1</v>
      </c>
      <c r="B24" s="37" t="s">
        <v>42</v>
      </c>
      <c r="C24" s="36" t="s">
        <v>57</v>
      </c>
      <c r="D24" s="38">
        <v>785.5</v>
      </c>
      <c r="E24" s="38">
        <v>785.5</v>
      </c>
      <c r="F24" s="39">
        <v>132442.21</v>
      </c>
      <c r="G24" s="39">
        <v>132442.21</v>
      </c>
      <c r="H24" s="39">
        <f>F24</f>
        <v>132442.21</v>
      </c>
      <c r="I24" s="39">
        <f>G24</f>
        <v>132442.21</v>
      </c>
      <c r="J24" s="39">
        <f>I24-H24</f>
        <v>0</v>
      </c>
      <c r="K24" s="27"/>
      <c r="L24" s="51">
        <f>J24/H24*100</f>
        <v>0</v>
      </c>
      <c r="M24" s="38" t="s">
        <v>36</v>
      </c>
      <c r="N24" s="38" t="s">
        <v>36</v>
      </c>
      <c r="O24" s="38" t="s">
        <v>36</v>
      </c>
      <c r="P24" s="40"/>
      <c r="Q24" s="39" t="str">
        <f t="shared" ref="Q24:R37" si="2">O24</f>
        <v xml:space="preserve"> - </v>
      </c>
      <c r="R24" s="39">
        <f t="shared" si="2"/>
        <v>0</v>
      </c>
      <c r="S24" s="39" t="str">
        <f t="shared" ref="S24:S37" si="3">Q24</f>
        <v xml:space="preserve"> - </v>
      </c>
      <c r="T24" s="39">
        <f t="shared" ref="T24:T37" si="4">R24</f>
        <v>0</v>
      </c>
    </row>
    <row r="25" spans="1:20" ht="33" customHeight="1" x14ac:dyDescent="0.25">
      <c r="A25" s="36">
        <f t="shared" ref="A25:A37" si="5">A24+1</f>
        <v>2</v>
      </c>
      <c r="B25" s="37" t="s">
        <v>40</v>
      </c>
      <c r="C25" s="36" t="s">
        <v>6</v>
      </c>
      <c r="D25" s="38">
        <v>1</v>
      </c>
      <c r="E25" s="38">
        <v>1</v>
      </c>
      <c r="F25" s="39">
        <v>6921.57</v>
      </c>
      <c r="G25" s="39">
        <v>6921.57</v>
      </c>
      <c r="H25" s="39">
        <f t="shared" ref="H25:I37" si="6">F25</f>
        <v>6921.57</v>
      </c>
      <c r="I25" s="39">
        <f t="shared" ref="I25:I37" si="7">G25</f>
        <v>6921.57</v>
      </c>
      <c r="J25" s="39">
        <f t="shared" ref="J25:J37" si="8">I25-H25</f>
        <v>0</v>
      </c>
      <c r="K25" s="27"/>
      <c r="L25" s="51">
        <f t="shared" ref="L25:L37" si="9">J25/H25*100</f>
        <v>0</v>
      </c>
      <c r="M25" s="38" t="s">
        <v>36</v>
      </c>
      <c r="N25" s="38" t="s">
        <v>36</v>
      </c>
      <c r="O25" s="38" t="s">
        <v>36</v>
      </c>
      <c r="P25" s="40"/>
      <c r="Q25" s="39" t="str">
        <f t="shared" si="2"/>
        <v xml:space="preserve"> - </v>
      </c>
      <c r="R25" s="39">
        <f t="shared" si="2"/>
        <v>0</v>
      </c>
      <c r="S25" s="39" t="str">
        <f t="shared" si="3"/>
        <v xml:space="preserve"> - </v>
      </c>
      <c r="T25" s="39">
        <f t="shared" si="4"/>
        <v>0</v>
      </c>
    </row>
    <row r="26" spans="1:20" ht="33" customHeight="1" x14ac:dyDescent="0.25">
      <c r="A26" s="36">
        <f t="shared" si="5"/>
        <v>3</v>
      </c>
      <c r="B26" s="37" t="s">
        <v>47</v>
      </c>
      <c r="C26" s="36" t="s">
        <v>6</v>
      </c>
      <c r="D26" s="38">
        <v>1</v>
      </c>
      <c r="E26" s="38">
        <v>1</v>
      </c>
      <c r="F26" s="39">
        <v>5394.29</v>
      </c>
      <c r="G26" s="39">
        <v>0</v>
      </c>
      <c r="H26" s="39">
        <f t="shared" si="6"/>
        <v>5394.29</v>
      </c>
      <c r="I26" s="39">
        <f t="shared" si="6"/>
        <v>0</v>
      </c>
      <c r="J26" s="39">
        <f t="shared" si="8"/>
        <v>-5394.29</v>
      </c>
      <c r="K26" s="54" t="s">
        <v>63</v>
      </c>
      <c r="L26" s="51">
        <f t="shared" si="9"/>
        <v>-100</v>
      </c>
      <c r="M26" s="38" t="s">
        <v>36</v>
      </c>
      <c r="N26" s="38" t="s">
        <v>36</v>
      </c>
      <c r="O26" s="38" t="s">
        <v>36</v>
      </c>
      <c r="P26" s="40"/>
      <c r="Q26" s="39" t="str">
        <f t="shared" si="2"/>
        <v xml:space="preserve"> - </v>
      </c>
      <c r="R26" s="39">
        <f t="shared" si="2"/>
        <v>0</v>
      </c>
      <c r="S26" s="39" t="str">
        <f t="shared" si="3"/>
        <v xml:space="preserve"> - </v>
      </c>
      <c r="T26" s="39">
        <f t="shared" si="4"/>
        <v>0</v>
      </c>
    </row>
    <row r="27" spans="1:20" ht="33" customHeight="1" x14ac:dyDescent="0.25">
      <c r="A27" s="36">
        <f t="shared" si="5"/>
        <v>4</v>
      </c>
      <c r="B27" s="37" t="s">
        <v>48</v>
      </c>
      <c r="C27" s="36" t="s">
        <v>6</v>
      </c>
      <c r="D27" s="38">
        <v>1</v>
      </c>
      <c r="E27" s="38">
        <v>1</v>
      </c>
      <c r="F27" s="39">
        <v>5791.55</v>
      </c>
      <c r="G27" s="39">
        <v>0</v>
      </c>
      <c r="H27" s="39">
        <f t="shared" si="6"/>
        <v>5791.55</v>
      </c>
      <c r="I27" s="39">
        <f t="shared" si="6"/>
        <v>0</v>
      </c>
      <c r="J27" s="39">
        <f t="shared" si="8"/>
        <v>-5791.55</v>
      </c>
      <c r="K27" s="55"/>
      <c r="L27" s="51">
        <f t="shared" si="9"/>
        <v>-100</v>
      </c>
      <c r="M27" s="38" t="s">
        <v>36</v>
      </c>
      <c r="N27" s="38" t="s">
        <v>36</v>
      </c>
      <c r="O27" s="38" t="s">
        <v>36</v>
      </c>
      <c r="P27" s="40"/>
      <c r="Q27" s="39" t="str">
        <f t="shared" si="2"/>
        <v xml:space="preserve"> - </v>
      </c>
      <c r="R27" s="39">
        <f t="shared" si="2"/>
        <v>0</v>
      </c>
      <c r="S27" s="39" t="str">
        <f t="shared" si="3"/>
        <v xml:space="preserve"> - </v>
      </c>
      <c r="T27" s="39">
        <f t="shared" si="4"/>
        <v>0</v>
      </c>
    </row>
    <row r="28" spans="1:20" ht="33" customHeight="1" x14ac:dyDescent="0.25">
      <c r="A28" s="36">
        <f t="shared" si="5"/>
        <v>5</v>
      </c>
      <c r="B28" s="37" t="s">
        <v>49</v>
      </c>
      <c r="C28" s="36" t="s">
        <v>6</v>
      </c>
      <c r="D28" s="38">
        <v>1</v>
      </c>
      <c r="E28" s="38">
        <v>1</v>
      </c>
      <c r="F28" s="39">
        <v>5705.72</v>
      </c>
      <c r="G28" s="39">
        <v>0</v>
      </c>
      <c r="H28" s="39">
        <f t="shared" si="6"/>
        <v>5705.72</v>
      </c>
      <c r="I28" s="39">
        <f t="shared" si="6"/>
        <v>0</v>
      </c>
      <c r="J28" s="39">
        <f t="shared" si="8"/>
        <v>-5705.72</v>
      </c>
      <c r="K28" s="55"/>
      <c r="L28" s="51">
        <f t="shared" si="9"/>
        <v>-100</v>
      </c>
      <c r="M28" s="38" t="s">
        <v>36</v>
      </c>
      <c r="N28" s="38" t="s">
        <v>36</v>
      </c>
      <c r="O28" s="38" t="s">
        <v>36</v>
      </c>
      <c r="P28" s="40"/>
      <c r="Q28" s="39" t="str">
        <f t="shared" si="2"/>
        <v xml:space="preserve"> - </v>
      </c>
      <c r="R28" s="39">
        <f t="shared" si="2"/>
        <v>0</v>
      </c>
      <c r="S28" s="39" t="str">
        <f t="shared" si="3"/>
        <v xml:space="preserve"> - </v>
      </c>
      <c r="T28" s="39">
        <f t="shared" si="4"/>
        <v>0</v>
      </c>
    </row>
    <row r="29" spans="1:20" ht="33" customHeight="1" x14ac:dyDescent="0.25">
      <c r="A29" s="36">
        <f t="shared" si="5"/>
        <v>6</v>
      </c>
      <c r="B29" s="37" t="s">
        <v>50</v>
      </c>
      <c r="C29" s="36" t="s">
        <v>58</v>
      </c>
      <c r="D29" s="38">
        <v>1</v>
      </c>
      <c r="E29" s="38">
        <v>1</v>
      </c>
      <c r="F29" s="39">
        <v>6158.13</v>
      </c>
      <c r="G29" s="39">
        <v>0</v>
      </c>
      <c r="H29" s="39">
        <f t="shared" si="6"/>
        <v>6158.13</v>
      </c>
      <c r="I29" s="39">
        <f t="shared" si="6"/>
        <v>0</v>
      </c>
      <c r="J29" s="39">
        <f t="shared" si="8"/>
        <v>-6158.13</v>
      </c>
      <c r="K29" s="56"/>
      <c r="L29" s="51">
        <f t="shared" si="9"/>
        <v>-100</v>
      </c>
      <c r="M29" s="38" t="s">
        <v>36</v>
      </c>
      <c r="N29" s="38" t="s">
        <v>36</v>
      </c>
      <c r="O29" s="38" t="s">
        <v>36</v>
      </c>
      <c r="P29" s="40"/>
      <c r="Q29" s="39" t="str">
        <f t="shared" si="2"/>
        <v xml:space="preserve"> - </v>
      </c>
      <c r="R29" s="39">
        <f t="shared" si="2"/>
        <v>0</v>
      </c>
      <c r="S29" s="39" t="str">
        <f t="shared" si="3"/>
        <v xml:space="preserve"> - </v>
      </c>
      <c r="T29" s="39">
        <f t="shared" si="4"/>
        <v>0</v>
      </c>
    </row>
    <row r="30" spans="1:20" ht="33" customHeight="1" x14ac:dyDescent="0.25">
      <c r="A30" s="36">
        <f t="shared" si="5"/>
        <v>7</v>
      </c>
      <c r="B30" s="37" t="s">
        <v>41</v>
      </c>
      <c r="C30" s="36" t="s">
        <v>6</v>
      </c>
      <c r="D30" s="38">
        <v>1</v>
      </c>
      <c r="E30" s="38">
        <v>1</v>
      </c>
      <c r="F30" s="39">
        <v>5906.15</v>
      </c>
      <c r="G30" s="39">
        <v>5906.15</v>
      </c>
      <c r="H30" s="39">
        <f t="shared" si="6"/>
        <v>5906.15</v>
      </c>
      <c r="I30" s="39">
        <f t="shared" si="7"/>
        <v>5906.15</v>
      </c>
      <c r="J30" s="39">
        <f t="shared" si="8"/>
        <v>0</v>
      </c>
      <c r="K30" s="27"/>
      <c r="L30" s="51">
        <f t="shared" si="9"/>
        <v>0</v>
      </c>
      <c r="M30" s="38" t="s">
        <v>36</v>
      </c>
      <c r="N30" s="38" t="s">
        <v>36</v>
      </c>
      <c r="O30" s="38" t="s">
        <v>36</v>
      </c>
      <c r="P30" s="40"/>
      <c r="Q30" s="39" t="str">
        <f t="shared" si="2"/>
        <v xml:space="preserve"> - </v>
      </c>
      <c r="R30" s="39">
        <f t="shared" si="2"/>
        <v>0</v>
      </c>
      <c r="S30" s="39" t="str">
        <f t="shared" si="3"/>
        <v xml:space="preserve"> - </v>
      </c>
      <c r="T30" s="39">
        <f t="shared" si="4"/>
        <v>0</v>
      </c>
    </row>
    <row r="31" spans="1:20" ht="33" customHeight="1" x14ac:dyDescent="0.25">
      <c r="A31" s="36">
        <f t="shared" si="5"/>
        <v>8</v>
      </c>
      <c r="B31" s="37" t="s">
        <v>7</v>
      </c>
      <c r="C31" s="36" t="s">
        <v>45</v>
      </c>
      <c r="D31" s="38">
        <v>37</v>
      </c>
      <c r="E31" s="38">
        <v>37</v>
      </c>
      <c r="F31" s="39">
        <v>7121.61</v>
      </c>
      <c r="G31" s="27">
        <v>7121.51</v>
      </c>
      <c r="H31" s="39">
        <f t="shared" si="6"/>
        <v>7121.61</v>
      </c>
      <c r="I31" s="39">
        <f t="shared" si="7"/>
        <v>7121.51</v>
      </c>
      <c r="J31" s="39">
        <v>0</v>
      </c>
      <c r="K31" s="27"/>
      <c r="L31" s="51">
        <f t="shared" si="9"/>
        <v>0</v>
      </c>
      <c r="M31" s="38" t="s">
        <v>36</v>
      </c>
      <c r="N31" s="38" t="s">
        <v>36</v>
      </c>
      <c r="O31" s="38" t="s">
        <v>36</v>
      </c>
      <c r="P31" s="40"/>
      <c r="Q31" s="39" t="str">
        <f t="shared" si="2"/>
        <v xml:space="preserve"> - </v>
      </c>
      <c r="R31" s="39">
        <f t="shared" si="2"/>
        <v>0</v>
      </c>
      <c r="S31" s="39" t="str">
        <f t="shared" si="3"/>
        <v xml:space="preserve"> - </v>
      </c>
      <c r="T31" s="39">
        <f t="shared" si="4"/>
        <v>0</v>
      </c>
    </row>
    <row r="32" spans="1:20" ht="33" customHeight="1" x14ac:dyDescent="0.25">
      <c r="A32" s="36">
        <f t="shared" si="5"/>
        <v>9</v>
      </c>
      <c r="B32" s="37" t="s">
        <v>51</v>
      </c>
      <c r="C32" s="36" t="s">
        <v>45</v>
      </c>
      <c r="D32" s="38">
        <v>3</v>
      </c>
      <c r="E32" s="38">
        <v>3</v>
      </c>
      <c r="F32" s="39">
        <v>2571.4299999999998</v>
      </c>
      <c r="G32" s="39">
        <v>2571.4299999999998</v>
      </c>
      <c r="H32" s="39">
        <f t="shared" si="6"/>
        <v>2571.4299999999998</v>
      </c>
      <c r="I32" s="39">
        <f t="shared" si="6"/>
        <v>2571.4299999999998</v>
      </c>
      <c r="J32" s="39">
        <f t="shared" si="8"/>
        <v>0</v>
      </c>
      <c r="L32" s="51">
        <f t="shared" si="9"/>
        <v>0</v>
      </c>
      <c r="M32" s="38" t="s">
        <v>36</v>
      </c>
      <c r="N32" s="38" t="s">
        <v>36</v>
      </c>
      <c r="O32" s="38" t="s">
        <v>36</v>
      </c>
      <c r="P32" s="40"/>
      <c r="Q32" s="39" t="str">
        <f t="shared" si="2"/>
        <v xml:space="preserve"> - </v>
      </c>
      <c r="R32" s="39">
        <f t="shared" si="2"/>
        <v>0</v>
      </c>
      <c r="S32" s="39" t="str">
        <f t="shared" si="3"/>
        <v xml:space="preserve"> - </v>
      </c>
      <c r="T32" s="39">
        <f t="shared" si="4"/>
        <v>0</v>
      </c>
    </row>
    <row r="33" spans="1:20" ht="33" customHeight="1" x14ac:dyDescent="0.25">
      <c r="A33" s="36">
        <f t="shared" si="5"/>
        <v>10</v>
      </c>
      <c r="B33" s="37" t="s">
        <v>52</v>
      </c>
      <c r="C33" s="36" t="s">
        <v>45</v>
      </c>
      <c r="D33" s="38">
        <v>2</v>
      </c>
      <c r="E33" s="38">
        <v>2</v>
      </c>
      <c r="F33" s="39">
        <v>64687.5</v>
      </c>
      <c r="G33" s="27"/>
      <c r="H33" s="39">
        <f t="shared" si="6"/>
        <v>64687.5</v>
      </c>
      <c r="I33" s="39">
        <f t="shared" si="7"/>
        <v>0</v>
      </c>
      <c r="J33" s="39">
        <f t="shared" si="8"/>
        <v>-64687.5</v>
      </c>
      <c r="K33" s="54" t="s">
        <v>64</v>
      </c>
      <c r="L33" s="51">
        <f t="shared" si="9"/>
        <v>-100</v>
      </c>
      <c r="M33" s="38" t="s">
        <v>36</v>
      </c>
      <c r="N33" s="38" t="s">
        <v>36</v>
      </c>
      <c r="O33" s="38" t="s">
        <v>36</v>
      </c>
      <c r="P33" s="40"/>
      <c r="Q33" s="39" t="str">
        <f t="shared" si="2"/>
        <v xml:space="preserve"> - </v>
      </c>
      <c r="R33" s="39">
        <f t="shared" si="2"/>
        <v>0</v>
      </c>
      <c r="S33" s="39" t="str">
        <f t="shared" si="3"/>
        <v xml:space="preserve"> - </v>
      </c>
      <c r="T33" s="39">
        <f t="shared" si="4"/>
        <v>0</v>
      </c>
    </row>
    <row r="34" spans="1:20" ht="33" customHeight="1" x14ac:dyDescent="0.25">
      <c r="A34" s="36">
        <f t="shared" si="5"/>
        <v>11</v>
      </c>
      <c r="B34" s="37" t="s">
        <v>53</v>
      </c>
      <c r="C34" s="36" t="s">
        <v>45</v>
      </c>
      <c r="D34" s="38">
        <v>1</v>
      </c>
      <c r="E34" s="38">
        <v>1</v>
      </c>
      <c r="F34" s="39">
        <v>21586.61</v>
      </c>
      <c r="G34" s="27"/>
      <c r="H34" s="39">
        <f t="shared" si="6"/>
        <v>21586.61</v>
      </c>
      <c r="I34" s="39">
        <f t="shared" si="7"/>
        <v>0</v>
      </c>
      <c r="J34" s="39">
        <f t="shared" si="8"/>
        <v>-21586.61</v>
      </c>
      <c r="K34" s="55"/>
      <c r="L34" s="51">
        <f t="shared" si="9"/>
        <v>-100</v>
      </c>
      <c r="M34" s="38" t="s">
        <v>36</v>
      </c>
      <c r="N34" s="38" t="s">
        <v>36</v>
      </c>
      <c r="O34" s="38" t="s">
        <v>36</v>
      </c>
      <c r="P34" s="40"/>
      <c r="Q34" s="39" t="str">
        <f t="shared" si="2"/>
        <v xml:space="preserve"> - </v>
      </c>
      <c r="R34" s="39">
        <f t="shared" si="2"/>
        <v>0</v>
      </c>
      <c r="S34" s="39" t="str">
        <f t="shared" si="3"/>
        <v xml:space="preserve"> - </v>
      </c>
      <c r="T34" s="39">
        <f t="shared" si="4"/>
        <v>0</v>
      </c>
    </row>
    <row r="35" spans="1:20" ht="33" customHeight="1" x14ac:dyDescent="0.25">
      <c r="A35" s="36">
        <f t="shared" si="5"/>
        <v>12</v>
      </c>
      <c r="B35" s="37" t="s">
        <v>54</v>
      </c>
      <c r="C35" s="36" t="s">
        <v>45</v>
      </c>
      <c r="D35" s="38">
        <v>2</v>
      </c>
      <c r="E35" s="38">
        <v>2</v>
      </c>
      <c r="F35" s="39">
        <v>15857.14</v>
      </c>
      <c r="G35" s="27"/>
      <c r="H35" s="39">
        <f t="shared" si="6"/>
        <v>15857.14</v>
      </c>
      <c r="I35" s="39">
        <f t="shared" si="7"/>
        <v>0</v>
      </c>
      <c r="J35" s="39">
        <f t="shared" si="8"/>
        <v>-15857.14</v>
      </c>
      <c r="K35" s="55"/>
      <c r="L35" s="51">
        <f t="shared" si="9"/>
        <v>-100</v>
      </c>
      <c r="M35" s="38" t="s">
        <v>36</v>
      </c>
      <c r="N35" s="38" t="s">
        <v>36</v>
      </c>
      <c r="O35" s="38" t="s">
        <v>36</v>
      </c>
      <c r="P35" s="40"/>
      <c r="Q35" s="39" t="str">
        <f t="shared" si="2"/>
        <v xml:space="preserve"> - </v>
      </c>
      <c r="R35" s="39">
        <f t="shared" si="2"/>
        <v>0</v>
      </c>
      <c r="S35" s="39" t="str">
        <f t="shared" si="3"/>
        <v xml:space="preserve"> - </v>
      </c>
      <c r="T35" s="39">
        <f t="shared" si="4"/>
        <v>0</v>
      </c>
    </row>
    <row r="36" spans="1:20" ht="33" customHeight="1" x14ac:dyDescent="0.25">
      <c r="A36" s="36">
        <f t="shared" si="5"/>
        <v>13</v>
      </c>
      <c r="B36" s="37" t="s">
        <v>55</v>
      </c>
      <c r="C36" s="36" t="s">
        <v>45</v>
      </c>
      <c r="D36" s="38">
        <v>3</v>
      </c>
      <c r="E36" s="38">
        <v>3</v>
      </c>
      <c r="F36" s="39">
        <v>9244</v>
      </c>
      <c r="G36" s="27"/>
      <c r="H36" s="39">
        <f t="shared" si="6"/>
        <v>9244</v>
      </c>
      <c r="I36" s="39">
        <f t="shared" si="7"/>
        <v>0</v>
      </c>
      <c r="J36" s="39">
        <f t="shared" si="8"/>
        <v>-9244</v>
      </c>
      <c r="K36" s="55"/>
      <c r="L36" s="51">
        <f t="shared" si="9"/>
        <v>-100</v>
      </c>
      <c r="M36" s="38" t="s">
        <v>36</v>
      </c>
      <c r="N36" s="38" t="s">
        <v>36</v>
      </c>
      <c r="O36" s="38" t="s">
        <v>36</v>
      </c>
      <c r="P36" s="40"/>
      <c r="Q36" s="39" t="str">
        <f t="shared" si="2"/>
        <v xml:space="preserve"> - </v>
      </c>
      <c r="R36" s="39">
        <f t="shared" si="2"/>
        <v>0</v>
      </c>
      <c r="S36" s="39" t="str">
        <f t="shared" si="3"/>
        <v xml:space="preserve"> - </v>
      </c>
      <c r="T36" s="39">
        <f t="shared" si="4"/>
        <v>0</v>
      </c>
    </row>
    <row r="37" spans="1:20" ht="33" customHeight="1" x14ac:dyDescent="0.25">
      <c r="A37" s="36">
        <f t="shared" si="5"/>
        <v>14</v>
      </c>
      <c r="B37" s="37" t="s">
        <v>56</v>
      </c>
      <c r="C37" s="36" t="s">
        <v>45</v>
      </c>
      <c r="D37" s="38">
        <v>1</v>
      </c>
      <c r="E37" s="38">
        <v>1</v>
      </c>
      <c r="F37" s="39">
        <v>2779.39</v>
      </c>
      <c r="G37" s="27"/>
      <c r="H37" s="39">
        <f t="shared" si="6"/>
        <v>2779.39</v>
      </c>
      <c r="I37" s="39">
        <f t="shared" si="7"/>
        <v>0</v>
      </c>
      <c r="J37" s="39">
        <f t="shared" si="8"/>
        <v>-2779.39</v>
      </c>
      <c r="K37" s="56"/>
      <c r="L37" s="51">
        <f t="shared" si="9"/>
        <v>-100</v>
      </c>
      <c r="M37" s="38" t="s">
        <v>36</v>
      </c>
      <c r="N37" s="38" t="s">
        <v>36</v>
      </c>
      <c r="O37" s="38" t="s">
        <v>36</v>
      </c>
      <c r="P37" s="40"/>
      <c r="Q37" s="39" t="str">
        <f t="shared" si="2"/>
        <v xml:space="preserve"> - </v>
      </c>
      <c r="R37" s="39">
        <f t="shared" si="2"/>
        <v>0</v>
      </c>
      <c r="S37" s="39" t="str">
        <f t="shared" si="3"/>
        <v xml:space="preserve"> - </v>
      </c>
      <c r="T37" s="39">
        <f t="shared" si="4"/>
        <v>0</v>
      </c>
    </row>
    <row r="38" spans="1:20" ht="24" customHeight="1" x14ac:dyDescent="0.25">
      <c r="A38" s="40"/>
      <c r="B38" s="41" t="s">
        <v>44</v>
      </c>
      <c r="C38" s="36"/>
      <c r="D38" s="38"/>
      <c r="E38" s="38"/>
      <c r="F38" s="53">
        <f>SUM(F24:F37)</f>
        <v>292167.3</v>
      </c>
      <c r="G38" s="53">
        <f>SUM(G24:G37)</f>
        <v>154962.87</v>
      </c>
      <c r="H38" s="53">
        <f>SUM(H24:H37)</f>
        <v>292167.3</v>
      </c>
      <c r="I38" s="53">
        <f>SUM(I24:I37)</f>
        <v>154962.87</v>
      </c>
      <c r="J38" s="53">
        <f>SUM(J24:J37)</f>
        <v>-137204.33000000002</v>
      </c>
      <c r="K38" s="42"/>
      <c r="L38" s="42"/>
      <c r="M38" s="40"/>
      <c r="N38" s="40"/>
      <c r="O38" s="40"/>
      <c r="P38" s="40"/>
      <c r="Q38" s="40"/>
      <c r="R38" s="40"/>
      <c r="S38" s="40"/>
      <c r="T38" s="40"/>
    </row>
    <row r="39" spans="1:20" s="43" customFormat="1" ht="28.5" hidden="1" x14ac:dyDescent="0.25">
      <c r="B39" s="44" t="s">
        <v>8</v>
      </c>
      <c r="C39" s="45"/>
      <c r="D39" s="46"/>
      <c r="E39" s="47"/>
      <c r="F39" s="48" t="s">
        <v>9</v>
      </c>
      <c r="G39" s="48"/>
    </row>
    <row r="41" spans="1:20" x14ac:dyDescent="0.25">
      <c r="B41" s="34" t="s">
        <v>62</v>
      </c>
    </row>
    <row r="42" spans="1:20" x14ac:dyDescent="0.25">
      <c r="C42" s="52"/>
    </row>
    <row r="43" spans="1:20" x14ac:dyDescent="0.25">
      <c r="C43" s="52"/>
    </row>
    <row r="44" spans="1:20" x14ac:dyDescent="0.25">
      <c r="C44" s="52"/>
    </row>
    <row r="45" spans="1:20" ht="28.5" customHeight="1" x14ac:dyDescent="0.25">
      <c r="B45" s="57" t="s">
        <v>43</v>
      </c>
      <c r="C45" s="57"/>
      <c r="F45" s="24"/>
      <c r="G45" s="49" t="s">
        <v>46</v>
      </c>
      <c r="H45" s="50"/>
    </row>
    <row r="46" spans="1:20" ht="28.5" customHeight="1" x14ac:dyDescent="0.25">
      <c r="B46" s="57"/>
      <c r="C46" s="57"/>
      <c r="F46" s="25"/>
      <c r="G46" s="49"/>
      <c r="H46" s="50"/>
    </row>
    <row r="47" spans="1:20" ht="15.75" x14ac:dyDescent="0.25">
      <c r="F47" s="25"/>
    </row>
    <row r="48" spans="1:20" ht="15.75" x14ac:dyDescent="0.25">
      <c r="F48" s="26"/>
    </row>
    <row r="49" spans="6:17" ht="15.75" x14ac:dyDescent="0.25">
      <c r="F49" s="26"/>
    </row>
    <row r="50" spans="6:17" ht="15.75" x14ac:dyDescent="0.25">
      <c r="F50" s="26"/>
    </row>
    <row r="51" spans="6:17" ht="15.75" x14ac:dyDescent="0.25">
      <c r="F51" s="26"/>
    </row>
    <row r="52" spans="6:17" ht="15.75" x14ac:dyDescent="0.25">
      <c r="F52" s="26"/>
      <c r="H52" s="33"/>
      <c r="M52" s="33"/>
      <c r="Q52" s="33"/>
    </row>
  </sheetData>
  <mergeCells count="30">
    <mergeCell ref="P3:T3"/>
    <mergeCell ref="K33:K37"/>
    <mergeCell ref="A23:T23"/>
    <mergeCell ref="S19:T20"/>
    <mergeCell ref="Q19:R20"/>
    <mergeCell ref="R1:T1"/>
    <mergeCell ref="P5:T5"/>
    <mergeCell ref="Q2:T2"/>
    <mergeCell ref="A19:A21"/>
    <mergeCell ref="H19:K20"/>
    <mergeCell ref="M1:O1"/>
    <mergeCell ref="M2:O2"/>
    <mergeCell ref="M3:O3"/>
    <mergeCell ref="M19:P20"/>
    <mergeCell ref="L19:L21"/>
    <mergeCell ref="B45:C45"/>
    <mergeCell ref="B46:C46"/>
    <mergeCell ref="B8:G8"/>
    <mergeCell ref="B9:G9"/>
    <mergeCell ref="B10:G10"/>
    <mergeCell ref="B11:G11"/>
    <mergeCell ref="B12:G12"/>
    <mergeCell ref="B13:G13"/>
    <mergeCell ref="B14:G14"/>
    <mergeCell ref="D19:E20"/>
    <mergeCell ref="B19:B21"/>
    <mergeCell ref="C19:C21"/>
    <mergeCell ref="F19:G20"/>
    <mergeCell ref="A17:O17"/>
    <mergeCell ref="K26:K29"/>
  </mergeCells>
  <pageMargins left="0.70866141732283472" right="0.19685039370078741" top="0.74803149606299213" bottom="0.35433070866141736" header="0.31496062992125984" footer="0.19685039370078741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zoomScale="90" zoomScaleNormal="90" workbookViewId="0">
      <selection activeCell="G24" sqref="G24"/>
    </sheetView>
  </sheetViews>
  <sheetFormatPr defaultRowHeight="14.25" x14ac:dyDescent="0.2"/>
  <cols>
    <col min="1" max="1" width="6.5703125" style="4" customWidth="1"/>
    <col min="2" max="2" width="51.140625" style="16" customWidth="1"/>
    <col min="3" max="3" width="16.28515625" style="1" customWidth="1"/>
    <col min="4" max="4" width="14.28515625" style="2" customWidth="1"/>
    <col min="5" max="5" width="15.7109375" style="2" customWidth="1"/>
    <col min="6" max="6" width="18.28515625" style="3" customWidth="1"/>
    <col min="7" max="7" width="20.7109375" style="3" customWidth="1"/>
    <col min="8" max="16384" width="9.140625" style="4"/>
  </cols>
  <sheetData>
    <row r="1" spans="1:7" ht="15" customHeight="1" x14ac:dyDescent="0.2">
      <c r="C1" s="20"/>
      <c r="D1" s="20"/>
      <c r="E1" s="92" t="s">
        <v>30</v>
      </c>
      <c r="F1" s="92"/>
      <c r="G1" s="92"/>
    </row>
    <row r="2" spans="1:7" ht="15" customHeight="1" x14ac:dyDescent="0.2">
      <c r="C2" s="20"/>
      <c r="D2" s="92" t="s">
        <v>10</v>
      </c>
      <c r="E2" s="92"/>
      <c r="F2" s="92"/>
      <c r="G2" s="92"/>
    </row>
    <row r="3" spans="1:7" ht="15" customHeight="1" x14ac:dyDescent="0.2">
      <c r="C3" s="20"/>
      <c r="D3" s="92" t="s">
        <v>11</v>
      </c>
      <c r="E3" s="92"/>
      <c r="F3" s="92"/>
      <c r="G3" s="92"/>
    </row>
    <row r="4" spans="1:7" ht="15" customHeight="1" x14ac:dyDescent="0.2">
      <c r="C4" s="20"/>
      <c r="D4" s="92" t="s">
        <v>12</v>
      </c>
      <c r="E4" s="92"/>
      <c r="F4" s="92"/>
      <c r="G4" s="92"/>
    </row>
    <row r="5" spans="1:7" ht="15" customHeight="1" x14ac:dyDescent="0.2">
      <c r="C5" s="92" t="s">
        <v>13</v>
      </c>
      <c r="D5" s="92"/>
      <c r="E5" s="92"/>
      <c r="F5" s="92"/>
      <c r="G5" s="92"/>
    </row>
    <row r="9" spans="1:7" ht="27.75" customHeight="1" x14ac:dyDescent="0.2">
      <c r="A9" s="81" t="s">
        <v>5</v>
      </c>
      <c r="B9" s="81" t="s">
        <v>31</v>
      </c>
      <c r="C9" s="84" t="s">
        <v>32</v>
      </c>
      <c r="D9" s="87" t="s">
        <v>33</v>
      </c>
      <c r="E9" s="87" t="s">
        <v>34</v>
      </c>
      <c r="F9" s="88" t="s">
        <v>35</v>
      </c>
      <c r="G9" s="87" t="s">
        <v>39</v>
      </c>
    </row>
    <row r="10" spans="1:7" x14ac:dyDescent="0.2">
      <c r="A10" s="82"/>
      <c r="B10" s="82"/>
      <c r="C10" s="84"/>
      <c r="D10" s="87"/>
      <c r="E10" s="87"/>
      <c r="F10" s="89"/>
      <c r="G10" s="87"/>
    </row>
    <row r="11" spans="1:7" ht="68.25" customHeight="1" x14ac:dyDescent="0.2">
      <c r="A11" s="83"/>
      <c r="B11" s="83"/>
      <c r="C11" s="84"/>
      <c r="D11" s="87"/>
      <c r="E11" s="87"/>
      <c r="F11" s="90"/>
      <c r="G11" s="87"/>
    </row>
    <row r="12" spans="1:7" ht="22.5" customHeight="1" x14ac:dyDescent="0.2">
      <c r="A12" s="5">
        <v>1</v>
      </c>
      <c r="B12" s="10" t="s">
        <v>37</v>
      </c>
      <c r="C12" s="5" t="s">
        <v>36</v>
      </c>
      <c r="D12" s="21">
        <v>12.5</v>
      </c>
      <c r="E12" s="5" t="s">
        <v>36</v>
      </c>
      <c r="F12" s="5" t="s">
        <v>36</v>
      </c>
      <c r="G12" s="23"/>
    </row>
    <row r="13" spans="1:7" ht="28.5" hidden="1" customHeight="1" x14ac:dyDescent="0.2">
      <c r="A13" s="5">
        <f t="shared" ref="A13" si="0">A12+1</f>
        <v>2</v>
      </c>
      <c r="B13" s="10" t="s">
        <v>38</v>
      </c>
      <c r="C13" s="5" t="s">
        <v>36</v>
      </c>
      <c r="D13" s="5" t="s">
        <v>36</v>
      </c>
      <c r="E13" s="5" t="s">
        <v>36</v>
      </c>
      <c r="F13" s="5" t="s">
        <v>36</v>
      </c>
      <c r="G13" s="23"/>
    </row>
    <row r="14" spans="1:7" ht="14.25" customHeight="1" x14ac:dyDescent="0.2">
      <c r="A14" s="11"/>
      <c r="B14" s="7"/>
      <c r="C14" s="5"/>
      <c r="D14" s="6"/>
      <c r="E14" s="6"/>
      <c r="F14" s="8"/>
      <c r="G14" s="8"/>
    </row>
    <row r="15" spans="1:7" s="9" customFormat="1" ht="28.5" hidden="1" x14ac:dyDescent="0.2">
      <c r="B15" s="12" t="s">
        <v>8</v>
      </c>
      <c r="C15" s="13"/>
      <c r="D15" s="14"/>
      <c r="E15" s="17"/>
      <c r="F15" s="15" t="s">
        <v>9</v>
      </c>
      <c r="G15" s="15"/>
    </row>
    <row r="17" spans="1:7" x14ac:dyDescent="0.2">
      <c r="C17" s="29"/>
    </row>
    <row r="18" spans="1:7" ht="28.5" customHeight="1" x14ac:dyDescent="0.4">
      <c r="B18" s="91" t="s">
        <v>43</v>
      </c>
      <c r="C18" s="91"/>
      <c r="G18" s="19" t="s">
        <v>46</v>
      </c>
    </row>
    <row r="19" spans="1:7" ht="28.5" customHeight="1" x14ac:dyDescent="0.4">
      <c r="B19" s="22"/>
      <c r="C19" s="22"/>
      <c r="G19" s="19"/>
    </row>
    <row r="20" spans="1:7" ht="36.75" customHeight="1" x14ac:dyDescent="0.2">
      <c r="A20" s="85" t="s">
        <v>59</v>
      </c>
      <c r="B20" s="85"/>
      <c r="C20" s="85"/>
      <c r="D20" s="85"/>
      <c r="E20" s="85"/>
      <c r="F20" s="85"/>
      <c r="G20" s="85"/>
    </row>
    <row r="23" spans="1:7" ht="57" customHeight="1" x14ac:dyDescent="0.2">
      <c r="B23" s="85"/>
      <c r="C23" s="86"/>
      <c r="D23" s="86"/>
    </row>
  </sheetData>
  <mergeCells count="15">
    <mergeCell ref="D4:G4"/>
    <mergeCell ref="C5:G5"/>
    <mergeCell ref="E1:G1"/>
    <mergeCell ref="D2:G2"/>
    <mergeCell ref="D3:G3"/>
    <mergeCell ref="A9:A11"/>
    <mergeCell ref="B9:B11"/>
    <mergeCell ref="C9:C11"/>
    <mergeCell ref="A20:G20"/>
    <mergeCell ref="B23:D23"/>
    <mergeCell ref="D9:D11"/>
    <mergeCell ref="E9:E11"/>
    <mergeCell ref="F9:F11"/>
    <mergeCell ref="B18:C18"/>
    <mergeCell ref="G9:G11"/>
  </mergeCells>
  <pageMargins left="0.70866141732283472" right="0.21" top="0.74803149606299213" bottom="0.35433070866141736" header="0.31496062992125984" footer="0.19685039370078741"/>
  <pageSetup paperSize="9" scale="9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Татьяна Голубченко</cp:lastModifiedBy>
  <cp:lastPrinted>2018-12-04T05:09:39Z</cp:lastPrinted>
  <dcterms:created xsi:type="dcterms:W3CDTF">2016-06-27T06:48:08Z</dcterms:created>
  <dcterms:modified xsi:type="dcterms:W3CDTF">2018-12-04T05:22:19Z</dcterms:modified>
</cp:coreProperties>
</file>