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0" windowWidth="22995" windowHeight="9225"/>
  </bookViews>
  <sheets>
    <sheet name="приложение" sheetId="1" r:id="rId1"/>
    <sheet name="продолжение " sheetId="3" r:id="rId2"/>
  </sheets>
  <definedNames>
    <definedName name="_xlnm.Print_Titles" localSheetId="0">приложение!$19:$22</definedName>
    <definedName name="_xlnm.Print_Titles" localSheetId="1">'продолжение '!$9:$11</definedName>
    <definedName name="_xlnm.Print_Area" localSheetId="0">приложение!$A$1:$T$32</definedName>
    <definedName name="_xlnm.Print_Area" localSheetId="1">'продолжение '!$A$1:$G$17</definedName>
  </definedNames>
  <calcPr calcId="145621"/>
</workbook>
</file>

<file path=xl/calcChain.xml><?xml version="1.0" encoding="utf-8"?>
<calcChain xmlns="http://schemas.openxmlformats.org/spreadsheetml/2006/main">
  <c r="G26" i="1" l="1"/>
  <c r="G24" i="1"/>
  <c r="R24" i="1" l="1"/>
  <c r="T24" i="1" s="1"/>
  <c r="R25" i="1"/>
  <c r="T25" i="1" s="1"/>
  <c r="R26" i="1"/>
  <c r="T26" i="1" s="1"/>
  <c r="I24" i="1" l="1"/>
  <c r="Q26" i="1" l="1"/>
  <c r="S26" i="1" s="1"/>
  <c r="H25" i="1" l="1"/>
  <c r="I25" i="1"/>
  <c r="H26" i="1"/>
  <c r="I26" i="1"/>
  <c r="H24" i="1"/>
  <c r="J24" i="1" s="1"/>
  <c r="L24" i="1" s="1"/>
  <c r="G27" i="1"/>
  <c r="I27" i="1" l="1"/>
  <c r="F27" i="1"/>
  <c r="J26" i="1" l="1"/>
  <c r="L26" i="1" s="1"/>
  <c r="Q25" i="1" l="1"/>
  <c r="S25" i="1" s="1"/>
  <c r="Q24" i="1"/>
  <c r="S24" i="1" s="1"/>
  <c r="A25" i="1"/>
  <c r="B22" i="1"/>
  <c r="C22" i="1" s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J25" i="1" l="1"/>
  <c r="L25" i="1" s="1"/>
  <c r="H27" i="1"/>
  <c r="J27" i="1" l="1"/>
  <c r="L27" i="1" s="1"/>
</calcChain>
</file>

<file path=xl/sharedStrings.xml><?xml version="1.0" encoding="utf-8"?>
<sst xmlns="http://schemas.openxmlformats.org/spreadsheetml/2006/main" count="87" uniqueCount="55">
  <si>
    <t>ТОО "Теплотранзит Караганда"</t>
  </si>
  <si>
    <t>(наименование субъекта)</t>
  </si>
  <si>
    <t>передача и распределение тепловой энергии</t>
  </si>
  <si>
    <t>(вид деятельности)</t>
  </si>
  <si>
    <t>№ п/п</t>
  </si>
  <si>
    <t>работа</t>
  </si>
  <si>
    <t>Генеральный директор  ТОО "Теплотранзит Караганда"</t>
  </si>
  <si>
    <t>Балкишев С.Т.</t>
  </si>
  <si>
    <t>к Правилам утверждения инвестиционных</t>
  </si>
  <si>
    <t xml:space="preserve"> программ (проектов) субъекта естественной</t>
  </si>
  <si>
    <t xml:space="preserve"> монополии, их корректировки, а также</t>
  </si>
  <si>
    <t>проведения анализа информации об их исполнении</t>
  </si>
  <si>
    <t>Приложение 4</t>
  </si>
  <si>
    <t xml:space="preserve">Наименование мероприятий </t>
  </si>
  <si>
    <t>Единица измерения (для натуральных показателей)</t>
  </si>
  <si>
    <t>Количество в натуральных показателях</t>
  </si>
  <si>
    <t>отклонение</t>
  </si>
  <si>
    <t>причины отклонения</t>
  </si>
  <si>
    <t>собственные средства</t>
  </si>
  <si>
    <t>заемные средства</t>
  </si>
  <si>
    <t>Бюджетные средства</t>
  </si>
  <si>
    <t>Нерегулируемая (иная) деятельность</t>
  </si>
  <si>
    <t>Информация субъекта естественной монополии</t>
  </si>
  <si>
    <t>Информация о реализации инвестиционной программы (проекта) в разрезе источников финансирования, тыс.тенге</t>
  </si>
  <si>
    <t xml:space="preserve">Сумма инвестиционной программы (проекта), тыс. тенге (без НДС) </t>
  </si>
  <si>
    <t>Показатели эффективности, надежности и качества</t>
  </si>
  <si>
    <t>факт полугодия, предшествующего отчетному периоду</t>
  </si>
  <si>
    <t>план (год)</t>
  </si>
  <si>
    <t>Оценка достижения показателей эффективности, надежности и качества</t>
  </si>
  <si>
    <t xml:space="preserve"> - </t>
  </si>
  <si>
    <t>Причины (обоснование) недостижения показателей эффективности, надежности и качества</t>
  </si>
  <si>
    <t>Реконструкция тепловых сетей от насосных №113,117</t>
  </si>
  <si>
    <t>Генеральный директор ТОО "Теплотранзит Караганда"</t>
  </si>
  <si>
    <t>Ибрагимов А.С.</t>
  </si>
  <si>
    <t>м</t>
  </si>
  <si>
    <t>% отклонения</t>
  </si>
  <si>
    <t xml:space="preserve"> Реконструкция насосной станции № 117</t>
  </si>
  <si>
    <t xml:space="preserve">Проект инвестиционной программы на 2019 год </t>
  </si>
  <si>
    <t>план на 2019 год</t>
  </si>
  <si>
    <t>план на 2018 год</t>
  </si>
  <si>
    <t>на 2019 год</t>
  </si>
  <si>
    <t>о ходе исполнения инвестиционной программы (проекта)</t>
  </si>
  <si>
    <t>утвержденной совместным Приказом Департамента Комитета по регулированию естественных монополий  и защите конкуренции МНЭ РК по Карагандинской области и ГУ "Управление энергетики и ЖКХ Карагандинской области от 18.09.2015 г. № 242-ОД, скорректирована совместным Приказом Департамента Комитета по регулированию естественных монополий,  защите конкуренции и прав потребителей МНЭ РК по Карагандинской области и ГУ "Управление энергетики и ЖКХ Карагандинской области от 13.11.2017 г. № 133-ОД</t>
  </si>
  <si>
    <t>факт за 2 квартала</t>
  </si>
  <si>
    <t xml:space="preserve">Инвестиционная программа утверждена исполнением на год. В настоящее время ведутся работы по реконструкции тепловых сетей от насосных № 113, 117 и реконструкции насосной станции мкрн. "Степной-1" (работы начались после окончания отопительного сезона).  По реконструкции насосной станции № 117 проводятся  тендерные процедуры </t>
  </si>
  <si>
    <t>факт текущего полугодия</t>
  </si>
  <si>
    <t>Продолжение Приложения № 4</t>
  </si>
  <si>
    <t>Снижение износа (физического) основных фондов (активов), %, по годам реализации в зависимости от утвержденной инвестиционной программы (проекта)</t>
  </si>
  <si>
    <t>Снижение потерь, %, по годам реализации в зависимости от утвержденной инвестиционной программы (проекта)</t>
  </si>
  <si>
    <t>Снижение аварийности, по годам реализации в зависимости от утвержденной инвестиционной программы (проекта)</t>
  </si>
  <si>
    <t xml:space="preserve">Генеральный директор ТОО "Теплотранзит Караганда" ______________________________ Ибрагимов А.С. </t>
  </si>
  <si>
    <r>
      <t xml:space="preserve">Примечание:  </t>
    </r>
    <r>
      <rPr>
        <sz val="12"/>
        <color theme="1"/>
        <rFont val="Times New Roman"/>
        <family val="1"/>
        <charset val="204"/>
      </rPr>
      <t>Мероприятия по исполнению инвестиционной программы на 2019 год находятся на стадии реализации. Показатели эффективности, надежности и качества будут достигнуты после завершения реализации мероприятий.</t>
    </r>
  </si>
  <si>
    <t>Всего на 2019 год</t>
  </si>
  <si>
    <t>Реконструкция насосной станции МКРН Степной-1 и подводящих тепловых сетей</t>
  </si>
  <si>
    <t>27.06.2019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</si>
</sst>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_-* #,##0_р_._-;\-* #,##0_р_._-;_-* &quot;-&quot;??_р_._-;_-@_-"/>
    <numFmt numFmtId="165" formatCode="0_ ;\-0\ "/>
    <numFmt numFmtId="166" formatCode="#,##0_ ;\-#,##0\ "/>
    <numFmt numFmtId="167" formatCode="#,##0.0"/>
    <numFmt numFmtId="168" formatCode="0.0%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u val="singleAccounting"/>
      <sz val="12"/>
      <color theme="1"/>
      <name val="Cambria"/>
      <family val="1"/>
      <charset val="204"/>
      <scheme val="major"/>
    </font>
    <font>
      <b/>
      <u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u val="singleAccounting"/>
      <sz val="11"/>
      <color theme="1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b/>
      <sz val="14"/>
      <color theme="1"/>
      <name val="Cambria"/>
      <family val="1"/>
      <charset val="204"/>
      <scheme val="major"/>
    </font>
    <font>
      <b/>
      <u/>
      <sz val="14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i/>
      <sz val="14"/>
      <color theme="1"/>
      <name val="Cambria"/>
      <family val="1"/>
      <charset val="204"/>
      <scheme val="major"/>
    </font>
    <font>
      <sz val="14"/>
      <color theme="1"/>
      <name val="Times New Roman"/>
      <family val="1"/>
      <charset val="204"/>
    </font>
    <font>
      <b/>
      <u val="singleAccounting"/>
      <sz val="14"/>
      <color theme="1"/>
      <name val="Cambria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 val="singleAccounting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164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vertical="center"/>
    </xf>
    <xf numFmtId="164" fontId="5" fillId="0" borderId="0" xfId="1" applyNumberFormat="1" applyFont="1" applyFill="1" applyAlignment="1">
      <alignment vertical="center"/>
    </xf>
    <xf numFmtId="164" fontId="8" fillId="0" borderId="0" xfId="1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64" fontId="7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164" fontId="10" fillId="0" borderId="6" xfId="1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 wrapText="1"/>
    </xf>
    <xf numFmtId="167" fontId="12" fillId="0" borderId="6" xfId="1" applyNumberFormat="1" applyFont="1" applyFill="1" applyBorder="1" applyAlignment="1">
      <alignment horizontal="center" vertical="center"/>
    </xf>
    <xf numFmtId="165" fontId="12" fillId="0" borderId="6" xfId="1" applyNumberFormat="1" applyFont="1" applyFill="1" applyBorder="1" applyAlignment="1">
      <alignment horizontal="center" vertical="center"/>
    </xf>
    <xf numFmtId="166" fontId="12" fillId="0" borderId="6" xfId="1" applyNumberFormat="1" applyFont="1" applyFill="1" applyBorder="1" applyAlignment="1">
      <alignment horizontal="center" vertical="center"/>
    </xf>
    <xf numFmtId="166" fontId="12" fillId="0" borderId="6" xfId="1" applyNumberFormat="1" applyFont="1" applyFill="1" applyBorder="1" applyAlignment="1">
      <alignment horizontal="center" vertical="center" wrapText="1"/>
    </xf>
    <xf numFmtId="164" fontId="12" fillId="0" borderId="6" xfId="1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164" fontId="12" fillId="0" borderId="6" xfId="1" applyNumberFormat="1" applyFont="1" applyFill="1" applyBorder="1" applyAlignment="1">
      <alignment vertical="center"/>
    </xf>
    <xf numFmtId="3" fontId="12" fillId="0" borderId="6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166" fontId="10" fillId="0" borderId="6" xfId="1" applyNumberFormat="1" applyFont="1" applyFill="1" applyBorder="1" applyAlignment="1">
      <alignment horizontal="center" vertical="center"/>
    </xf>
    <xf numFmtId="43" fontId="10" fillId="0" borderId="6" xfId="1" applyNumberFormat="1" applyFont="1" applyFill="1" applyBorder="1" applyAlignment="1">
      <alignment vertical="center"/>
    </xf>
    <xf numFmtId="164" fontId="12" fillId="0" borderId="0" xfId="1" applyNumberFormat="1" applyFont="1" applyFill="1" applyAlignment="1">
      <alignment horizontal="center" vertical="center"/>
    </xf>
    <xf numFmtId="164" fontId="14" fillId="0" borderId="0" xfId="1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/>
    </xf>
    <xf numFmtId="166" fontId="10" fillId="0" borderId="6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0" xfId="0" applyFont="1" applyFill="1" applyAlignment="1">
      <alignment wrapText="1"/>
    </xf>
    <xf numFmtId="164" fontId="9" fillId="0" borderId="0" xfId="1" applyNumberFormat="1" applyFont="1" applyFill="1" applyAlignment="1">
      <alignment horizontal="right"/>
    </xf>
    <xf numFmtId="0" fontId="9" fillId="0" borderId="0" xfId="0" applyFont="1" applyFill="1" applyAlignment="1">
      <alignment horizontal="center"/>
    </xf>
    <xf numFmtId="164" fontId="9" fillId="0" borderId="0" xfId="1" applyNumberFormat="1" applyFont="1" applyFill="1" applyAlignment="1">
      <alignment horizontal="center"/>
    </xf>
    <xf numFmtId="164" fontId="9" fillId="0" borderId="0" xfId="1" applyNumberFormat="1" applyFont="1" applyFill="1"/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9" fontId="9" fillId="0" borderId="6" xfId="0" applyNumberFormat="1" applyFont="1" applyFill="1" applyBorder="1" applyAlignment="1">
      <alignment horizontal="center" vertical="center" wrapText="1"/>
    </xf>
    <xf numFmtId="164" fontId="16" fillId="0" borderId="9" xfId="1" applyNumberFormat="1" applyFont="1" applyFill="1" applyBorder="1" applyAlignment="1">
      <alignment horizontal="center" vertical="center" wrapText="1"/>
    </xf>
    <xf numFmtId="164" fontId="16" fillId="0" borderId="6" xfId="1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168" fontId="9" fillId="0" borderId="6" xfId="0" applyNumberFormat="1" applyFont="1" applyFill="1" applyBorder="1" applyAlignment="1">
      <alignment horizontal="center" vertical="center"/>
    </xf>
    <xf numFmtId="168" fontId="9" fillId="0" borderId="6" xfId="1" applyNumberFormat="1" applyFont="1" applyFill="1" applyBorder="1" applyAlignment="1">
      <alignment horizontal="center" vertical="center"/>
    </xf>
    <xf numFmtId="9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 wrapText="1"/>
    </xf>
    <xf numFmtId="164" fontId="9" fillId="0" borderId="6" xfId="1" applyNumberFormat="1" applyFont="1" applyFill="1" applyBorder="1" applyAlignment="1">
      <alignment horizontal="center" vertical="center"/>
    </xf>
    <xf numFmtId="164" fontId="16" fillId="0" borderId="6" xfId="1" applyNumberFormat="1" applyFont="1" applyFill="1" applyBorder="1" applyAlignment="1">
      <alignment vertical="center"/>
    </xf>
    <xf numFmtId="0" fontId="16" fillId="0" borderId="0" xfId="0" applyFont="1" applyFill="1"/>
    <xf numFmtId="0" fontId="16" fillId="0" borderId="0" xfId="0" applyFont="1" applyFill="1" applyAlignment="1">
      <alignment wrapText="1"/>
    </xf>
    <xf numFmtId="0" fontId="16" fillId="0" borderId="7" xfId="0" applyFont="1" applyFill="1" applyBorder="1" applyAlignment="1">
      <alignment horizontal="center"/>
    </xf>
    <xf numFmtId="164" fontId="16" fillId="0" borderId="7" xfId="1" applyNumberFormat="1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horizontal="center"/>
    </xf>
    <xf numFmtId="164" fontId="16" fillId="0" borderId="0" xfId="1" applyNumberFormat="1" applyFont="1" applyFill="1"/>
    <xf numFmtId="0" fontId="18" fillId="0" borderId="0" xfId="0" applyFont="1" applyFill="1" applyAlignment="1">
      <alignment horizontal="center" wrapText="1"/>
    </xf>
    <xf numFmtId="164" fontId="19" fillId="0" borderId="0" xfId="1" applyNumberFormat="1" applyFont="1" applyFill="1"/>
    <xf numFmtId="164" fontId="16" fillId="0" borderId="0" xfId="1" applyNumberFormat="1" applyFont="1" applyFill="1" applyAlignment="1">
      <alignment horizontal="right"/>
    </xf>
    <xf numFmtId="0" fontId="7" fillId="0" borderId="0" xfId="0" applyFont="1" applyFill="1" applyAlignment="1">
      <alignment horizontal="right" vertical="center"/>
    </xf>
    <xf numFmtId="0" fontId="10" fillId="0" borderId="6" xfId="0" applyFont="1" applyFill="1" applyBorder="1" applyAlignment="1">
      <alignment horizontal="center" vertical="center"/>
    </xf>
    <xf numFmtId="164" fontId="15" fillId="0" borderId="0" xfId="1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2" fillId="0" borderId="1" xfId="1" applyNumberFormat="1" applyFont="1" applyFill="1" applyBorder="1" applyAlignment="1">
      <alignment horizontal="center" vertical="center" wrapText="1"/>
    </xf>
    <xf numFmtId="0" fontId="12" fillId="0" borderId="10" xfId="1" applyNumberFormat="1" applyFont="1" applyFill="1" applyBorder="1" applyAlignment="1">
      <alignment horizontal="center" vertical="center" wrapText="1"/>
    </xf>
    <xf numFmtId="0" fontId="12" fillId="0" borderId="5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10" fillId="0" borderId="6" xfId="1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16" fillId="0" borderId="8" xfId="1" applyNumberFormat="1" applyFont="1" applyFill="1" applyBorder="1" applyAlignment="1">
      <alignment horizontal="center" vertical="center" wrapText="1"/>
    </xf>
    <xf numFmtId="164" fontId="16" fillId="0" borderId="11" xfId="1" applyNumberFormat="1" applyFont="1" applyFill="1" applyBorder="1" applyAlignment="1">
      <alignment horizontal="center" vertical="center" wrapText="1"/>
    </xf>
    <xf numFmtId="164" fontId="16" fillId="0" borderId="9" xfId="1" applyNumberFormat="1" applyFont="1" applyFill="1" applyBorder="1" applyAlignment="1">
      <alignment horizontal="center" vertical="center" wrapText="1"/>
    </xf>
    <xf numFmtId="164" fontId="16" fillId="0" borderId="6" xfId="1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6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right"/>
    </xf>
    <xf numFmtId="0" fontId="16" fillId="0" borderId="1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abSelected="1" topLeftCell="A4" zoomScale="75" zoomScaleNormal="75" workbookViewId="0">
      <selection activeCell="F45" sqref="F45"/>
    </sheetView>
  </sheetViews>
  <sheetFormatPr defaultRowHeight="14.25" x14ac:dyDescent="0.25"/>
  <cols>
    <col min="1" max="1" width="6.5703125" style="13" customWidth="1"/>
    <col min="2" max="2" width="55.5703125" style="9" customWidth="1"/>
    <col min="3" max="3" width="19.42578125" style="10" customWidth="1"/>
    <col min="4" max="5" width="13.5703125" style="11" customWidth="1"/>
    <col min="6" max="6" width="19" style="12" customWidth="1"/>
    <col min="7" max="7" width="17.5703125" style="12" customWidth="1"/>
    <col min="8" max="8" width="17.28515625" style="13" customWidth="1"/>
    <col min="9" max="9" width="16.7109375" style="13" customWidth="1"/>
    <col min="10" max="10" width="16.5703125" style="13" customWidth="1"/>
    <col min="11" max="11" width="34.140625" style="13" customWidth="1"/>
    <col min="12" max="12" width="13.5703125" style="13" customWidth="1"/>
    <col min="13" max="13" width="13.85546875" style="13" customWidth="1"/>
    <col min="14" max="14" width="14.28515625" style="13" customWidth="1"/>
    <col min="15" max="15" width="10.28515625" style="13" customWidth="1"/>
    <col min="16" max="18" width="13.42578125" style="13" customWidth="1"/>
    <col min="19" max="19" width="11.42578125" style="13" customWidth="1"/>
    <col min="20" max="20" width="14.28515625" style="13" customWidth="1"/>
    <col min="21" max="16384" width="9.140625" style="13"/>
  </cols>
  <sheetData>
    <row r="1" spans="1:20" ht="15" customHeight="1" x14ac:dyDescent="0.25">
      <c r="M1" s="81"/>
      <c r="N1" s="81"/>
      <c r="O1" s="81"/>
      <c r="P1" s="23"/>
      <c r="Q1" s="23"/>
      <c r="R1" s="76" t="s">
        <v>12</v>
      </c>
      <c r="S1" s="76"/>
      <c r="T1" s="76"/>
    </row>
    <row r="2" spans="1:20" ht="15" customHeight="1" x14ac:dyDescent="0.25">
      <c r="M2" s="76" t="s">
        <v>8</v>
      </c>
      <c r="N2" s="76"/>
      <c r="O2" s="76"/>
      <c r="P2" s="76"/>
      <c r="Q2" s="76"/>
      <c r="R2" s="76"/>
      <c r="S2" s="76"/>
      <c r="T2" s="76"/>
    </row>
    <row r="3" spans="1:20" ht="15" customHeight="1" x14ac:dyDescent="0.25">
      <c r="M3" s="81"/>
      <c r="N3" s="81"/>
      <c r="O3" s="81"/>
      <c r="P3" s="76" t="s">
        <v>9</v>
      </c>
      <c r="Q3" s="76"/>
      <c r="R3" s="76"/>
      <c r="S3" s="76"/>
      <c r="T3" s="76"/>
    </row>
    <row r="4" spans="1:20" ht="15" customHeight="1" x14ac:dyDescent="0.25">
      <c r="M4" s="76" t="s">
        <v>10</v>
      </c>
      <c r="N4" s="76"/>
      <c r="O4" s="76"/>
      <c r="P4" s="76"/>
      <c r="Q4" s="76"/>
      <c r="R4" s="76"/>
      <c r="S4" s="76"/>
      <c r="T4" s="76"/>
    </row>
    <row r="5" spans="1:20" ht="15" customHeight="1" x14ac:dyDescent="0.25">
      <c r="M5" s="76" t="s">
        <v>11</v>
      </c>
      <c r="N5" s="76"/>
      <c r="O5" s="76"/>
      <c r="P5" s="76"/>
      <c r="Q5" s="76"/>
      <c r="R5" s="76"/>
      <c r="S5" s="76"/>
      <c r="T5" s="76"/>
    </row>
    <row r="6" spans="1:20" x14ac:dyDescent="0.25">
      <c r="I6" s="10"/>
      <c r="J6" s="10"/>
      <c r="N6" s="10"/>
      <c r="O6" s="10"/>
      <c r="R6" s="10"/>
      <c r="S6" s="10"/>
    </row>
    <row r="7" spans="1:20" x14ac:dyDescent="0.25">
      <c r="J7" s="10"/>
      <c r="O7" s="10"/>
      <c r="S7" s="10"/>
    </row>
    <row r="8" spans="1:20" ht="17.25" customHeight="1" x14ac:dyDescent="0.25">
      <c r="A8" s="91" t="s">
        <v>22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</row>
    <row r="9" spans="1:20" ht="17.25" customHeight="1" x14ac:dyDescent="0.25">
      <c r="A9" s="91" t="s">
        <v>41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</row>
    <row r="10" spans="1:20" ht="17.25" customHeight="1" x14ac:dyDescent="0.25">
      <c r="A10" s="91" t="s">
        <v>40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</row>
    <row r="11" spans="1:20" ht="17.25" customHeight="1" x14ac:dyDescent="0.25">
      <c r="A11" s="92" t="s">
        <v>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</row>
    <row r="12" spans="1:20" ht="17.25" customHeight="1" x14ac:dyDescent="0.25">
      <c r="A12" s="93" t="s">
        <v>1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</row>
    <row r="13" spans="1:20" ht="53.25" customHeight="1" x14ac:dyDescent="0.25">
      <c r="A13" s="79" t="s">
        <v>42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</row>
    <row r="14" spans="1:20" ht="17.25" customHeight="1" x14ac:dyDescent="0.25">
      <c r="A14" s="91" t="s">
        <v>2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</row>
    <row r="15" spans="1:20" ht="17.25" customHeight="1" x14ac:dyDescent="0.25">
      <c r="A15" s="81" t="s">
        <v>3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</row>
    <row r="18" spans="1:20" ht="28.5" customHeight="1" x14ac:dyDescent="0.25">
      <c r="A18" s="77" t="s">
        <v>23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 spans="1:20" ht="27.75" customHeight="1" x14ac:dyDescent="0.25">
      <c r="A19" s="87" t="s">
        <v>4</v>
      </c>
      <c r="B19" s="87" t="s">
        <v>13</v>
      </c>
      <c r="C19" s="87" t="s">
        <v>14</v>
      </c>
      <c r="D19" s="86" t="s">
        <v>15</v>
      </c>
      <c r="E19" s="86"/>
      <c r="F19" s="86" t="s">
        <v>24</v>
      </c>
      <c r="G19" s="86"/>
      <c r="H19" s="87" t="s">
        <v>18</v>
      </c>
      <c r="I19" s="87"/>
      <c r="J19" s="87"/>
      <c r="K19" s="87"/>
      <c r="L19" s="87" t="s">
        <v>35</v>
      </c>
      <c r="M19" s="87" t="s">
        <v>19</v>
      </c>
      <c r="N19" s="87"/>
      <c r="O19" s="87"/>
      <c r="P19" s="87"/>
      <c r="Q19" s="87" t="s">
        <v>20</v>
      </c>
      <c r="R19" s="87"/>
      <c r="S19" s="87" t="s">
        <v>21</v>
      </c>
      <c r="T19" s="87"/>
    </row>
    <row r="20" spans="1:20" ht="29.25" customHeight="1" x14ac:dyDescent="0.25">
      <c r="A20" s="87"/>
      <c r="B20" s="87"/>
      <c r="C20" s="87"/>
      <c r="D20" s="86"/>
      <c r="E20" s="86"/>
      <c r="F20" s="86"/>
      <c r="G20" s="86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</row>
    <row r="21" spans="1:20" ht="57.75" customHeight="1" x14ac:dyDescent="0.25">
      <c r="A21" s="87"/>
      <c r="B21" s="87"/>
      <c r="C21" s="87"/>
      <c r="D21" s="25" t="s">
        <v>38</v>
      </c>
      <c r="E21" s="25" t="s">
        <v>43</v>
      </c>
      <c r="F21" s="25" t="s">
        <v>38</v>
      </c>
      <c r="G21" s="25" t="s">
        <v>43</v>
      </c>
      <c r="H21" s="26" t="s">
        <v>39</v>
      </c>
      <c r="I21" s="26" t="s">
        <v>43</v>
      </c>
      <c r="J21" s="26" t="s">
        <v>16</v>
      </c>
      <c r="K21" s="26" t="s">
        <v>17</v>
      </c>
      <c r="L21" s="87"/>
      <c r="M21" s="26" t="s">
        <v>39</v>
      </c>
      <c r="N21" s="26" t="s">
        <v>43</v>
      </c>
      <c r="O21" s="26" t="s">
        <v>16</v>
      </c>
      <c r="P21" s="26" t="s">
        <v>17</v>
      </c>
      <c r="Q21" s="26" t="s">
        <v>39</v>
      </c>
      <c r="R21" s="26" t="s">
        <v>43</v>
      </c>
      <c r="S21" s="26" t="s">
        <v>39</v>
      </c>
      <c r="T21" s="26" t="s">
        <v>43</v>
      </c>
    </row>
    <row r="22" spans="1:20" ht="24" customHeight="1" x14ac:dyDescent="0.25">
      <c r="A22" s="27">
        <v>1</v>
      </c>
      <c r="B22" s="26">
        <f>A22+1</f>
        <v>2</v>
      </c>
      <c r="C22" s="26">
        <f t="shared" ref="C22:K22" si="0">B22+1</f>
        <v>3</v>
      </c>
      <c r="D22" s="26">
        <f t="shared" si="0"/>
        <v>4</v>
      </c>
      <c r="E22" s="26">
        <f t="shared" si="0"/>
        <v>5</v>
      </c>
      <c r="F22" s="26">
        <f t="shared" si="0"/>
        <v>6</v>
      </c>
      <c r="G22" s="26">
        <f t="shared" si="0"/>
        <v>7</v>
      </c>
      <c r="H22" s="26">
        <f t="shared" si="0"/>
        <v>8</v>
      </c>
      <c r="I22" s="26">
        <f t="shared" si="0"/>
        <v>9</v>
      </c>
      <c r="J22" s="26">
        <f t="shared" si="0"/>
        <v>10</v>
      </c>
      <c r="K22" s="26">
        <f t="shared" si="0"/>
        <v>11</v>
      </c>
      <c r="L22" s="26">
        <f t="shared" ref="L22" si="1">K22+1</f>
        <v>12</v>
      </c>
      <c r="M22" s="26">
        <f t="shared" ref="M22" si="2">L22+1</f>
        <v>13</v>
      </c>
      <c r="N22" s="26">
        <f t="shared" ref="N22" si="3">M22+1</f>
        <v>14</v>
      </c>
      <c r="O22" s="26">
        <f t="shared" ref="O22" si="4">N22+1</f>
        <v>15</v>
      </c>
      <c r="P22" s="26">
        <f t="shared" ref="P22" si="5">O22+1</f>
        <v>16</v>
      </c>
      <c r="Q22" s="26">
        <f t="shared" ref="Q22" si="6">P22+1</f>
        <v>17</v>
      </c>
      <c r="R22" s="26">
        <f t="shared" ref="R22" si="7">Q22+1</f>
        <v>18</v>
      </c>
      <c r="S22" s="26">
        <f t="shared" ref="S22" si="8">R22+1</f>
        <v>19</v>
      </c>
      <c r="T22" s="26">
        <f t="shared" ref="T22" si="9">S22+1</f>
        <v>20</v>
      </c>
    </row>
    <row r="23" spans="1:20" ht="29.25" customHeight="1" x14ac:dyDescent="0.25">
      <c r="A23" s="88" t="s">
        <v>37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90"/>
    </row>
    <row r="24" spans="1:20" ht="126" customHeight="1" x14ac:dyDescent="0.25">
      <c r="A24" s="28">
        <v>1</v>
      </c>
      <c r="B24" s="29" t="s">
        <v>31</v>
      </c>
      <c r="C24" s="28" t="s">
        <v>34</v>
      </c>
      <c r="D24" s="30">
        <v>1361.5</v>
      </c>
      <c r="E24" s="31">
        <v>104</v>
      </c>
      <c r="F24" s="32">
        <v>76955.558999999994</v>
      </c>
      <c r="G24" s="32">
        <f>(65509.044+884.981)/1.12</f>
        <v>59280.379464285717</v>
      </c>
      <c r="H24" s="32">
        <f>F24</f>
        <v>76955.558999999994</v>
      </c>
      <c r="I24" s="32">
        <f>G24</f>
        <v>59280.379464285717</v>
      </c>
      <c r="J24" s="32">
        <f>I24-H24</f>
        <v>-17675.179535714276</v>
      </c>
      <c r="K24" s="82" t="s">
        <v>44</v>
      </c>
      <c r="L24" s="33">
        <f>J24/H24*100</f>
        <v>-22.968034753297388</v>
      </c>
      <c r="M24" s="34" t="s">
        <v>29</v>
      </c>
      <c r="N24" s="34" t="s">
        <v>29</v>
      </c>
      <c r="O24" s="34" t="s">
        <v>29</v>
      </c>
      <c r="P24" s="35"/>
      <c r="Q24" s="36" t="str">
        <f t="shared" ref="Q24:R26" si="10">O24</f>
        <v xml:space="preserve"> - </v>
      </c>
      <c r="R24" s="36">
        <f t="shared" si="10"/>
        <v>0</v>
      </c>
      <c r="S24" s="36" t="str">
        <f t="shared" ref="S24:S26" si="11">Q24</f>
        <v xml:space="preserve"> - </v>
      </c>
      <c r="T24" s="36">
        <f t="shared" ref="T24:T26" si="12">R24</f>
        <v>0</v>
      </c>
    </row>
    <row r="25" spans="1:20" ht="63" customHeight="1" x14ac:dyDescent="0.25">
      <c r="A25" s="28">
        <f t="shared" ref="A25" si="13">A24+1</f>
        <v>2</v>
      </c>
      <c r="B25" s="29" t="s">
        <v>36</v>
      </c>
      <c r="C25" s="28" t="s">
        <v>5</v>
      </c>
      <c r="D25" s="37">
        <v>1</v>
      </c>
      <c r="E25" s="31">
        <v>0</v>
      </c>
      <c r="F25" s="32">
        <v>46247.152000000002</v>
      </c>
      <c r="G25" s="32">
        <v>0</v>
      </c>
      <c r="H25" s="32">
        <f t="shared" ref="H25:H26" si="14">F25</f>
        <v>46247.152000000002</v>
      </c>
      <c r="I25" s="32">
        <f t="shared" ref="I25:I26" si="15">G25</f>
        <v>0</v>
      </c>
      <c r="J25" s="32">
        <f t="shared" ref="J25:J26" si="16">I25-H25</f>
        <v>-46247.152000000002</v>
      </c>
      <c r="K25" s="83"/>
      <c r="L25" s="33">
        <f t="shared" ref="L25:L27" si="17">J25/H25*100</f>
        <v>-100</v>
      </c>
      <c r="M25" s="34" t="s">
        <v>29</v>
      </c>
      <c r="N25" s="34" t="s">
        <v>29</v>
      </c>
      <c r="O25" s="34" t="s">
        <v>29</v>
      </c>
      <c r="P25" s="35"/>
      <c r="Q25" s="36" t="str">
        <f t="shared" si="10"/>
        <v xml:space="preserve"> - </v>
      </c>
      <c r="R25" s="36">
        <f t="shared" si="10"/>
        <v>0</v>
      </c>
      <c r="S25" s="36" t="str">
        <f t="shared" si="11"/>
        <v xml:space="preserve"> - </v>
      </c>
      <c r="T25" s="36">
        <f t="shared" si="12"/>
        <v>0</v>
      </c>
    </row>
    <row r="26" spans="1:20" ht="85.5" customHeight="1" x14ac:dyDescent="0.25">
      <c r="A26" s="28">
        <v>3</v>
      </c>
      <c r="B26" s="29" t="s">
        <v>53</v>
      </c>
      <c r="C26" s="28" t="s">
        <v>5</v>
      </c>
      <c r="D26" s="37">
        <v>1</v>
      </c>
      <c r="E26" s="31">
        <v>1</v>
      </c>
      <c r="F26" s="32">
        <v>70022.135999999999</v>
      </c>
      <c r="G26" s="32">
        <f>(15616.621+225.926)/1.12</f>
        <v>14145.131249999997</v>
      </c>
      <c r="H26" s="32">
        <f t="shared" si="14"/>
        <v>70022.135999999999</v>
      </c>
      <c r="I26" s="32">
        <f t="shared" si="15"/>
        <v>14145.131249999997</v>
      </c>
      <c r="J26" s="32">
        <f t="shared" si="16"/>
        <v>-55877.00475</v>
      </c>
      <c r="K26" s="84"/>
      <c r="L26" s="33">
        <f t="shared" si="17"/>
        <v>-79.799057757963851</v>
      </c>
      <c r="M26" s="34" t="s">
        <v>29</v>
      </c>
      <c r="N26" s="34" t="s">
        <v>29</v>
      </c>
      <c r="O26" s="34" t="s">
        <v>29</v>
      </c>
      <c r="P26" s="35"/>
      <c r="Q26" s="36" t="str">
        <f t="shared" si="10"/>
        <v xml:space="preserve"> - </v>
      </c>
      <c r="R26" s="36">
        <f t="shared" si="10"/>
        <v>0</v>
      </c>
      <c r="S26" s="36" t="str">
        <f t="shared" si="11"/>
        <v xml:space="preserve"> - </v>
      </c>
      <c r="T26" s="36">
        <f t="shared" si="12"/>
        <v>0</v>
      </c>
    </row>
    <row r="27" spans="1:20" ht="37.5" customHeight="1" x14ac:dyDescent="0.25">
      <c r="A27" s="35"/>
      <c r="B27" s="38" t="s">
        <v>52</v>
      </c>
      <c r="C27" s="28"/>
      <c r="D27" s="34"/>
      <c r="E27" s="34"/>
      <c r="F27" s="39">
        <f>SUM(F24:F26)</f>
        <v>193224.84700000001</v>
      </c>
      <c r="G27" s="39">
        <f>SUM(G24:G26)</f>
        <v>73425.510714285716</v>
      </c>
      <c r="H27" s="39">
        <f>SUM(H24:H26)</f>
        <v>193224.84700000001</v>
      </c>
      <c r="I27" s="39">
        <f>SUM(I24:I26)</f>
        <v>73425.510714285716</v>
      </c>
      <c r="J27" s="39">
        <f>SUM(J24:J26)</f>
        <v>-119799.33628571428</v>
      </c>
      <c r="K27" s="40"/>
      <c r="L27" s="44">
        <f t="shared" si="17"/>
        <v>-61.999964365718597</v>
      </c>
      <c r="M27" s="35"/>
      <c r="N27" s="35"/>
      <c r="O27" s="35"/>
      <c r="P27" s="35"/>
      <c r="Q27" s="35"/>
      <c r="R27" s="35"/>
      <c r="S27" s="35"/>
      <c r="T27" s="35"/>
    </row>
    <row r="28" spans="1:20" s="14" customFormat="1" ht="28.5" hidden="1" x14ac:dyDescent="0.25">
      <c r="B28" s="15" t="s">
        <v>6</v>
      </c>
      <c r="C28" s="16"/>
      <c r="D28" s="17"/>
      <c r="E28" s="18"/>
      <c r="F28" s="19" t="s">
        <v>7</v>
      </c>
      <c r="G28" s="19"/>
    </row>
    <row r="30" spans="1:20" ht="36.75" customHeight="1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1:20" x14ac:dyDescent="0.25">
      <c r="C31" s="22"/>
    </row>
    <row r="32" spans="1:20" s="24" customFormat="1" ht="28.5" customHeight="1" x14ac:dyDescent="0.25">
      <c r="B32" s="80" t="s">
        <v>32</v>
      </c>
      <c r="C32" s="80"/>
      <c r="D32" s="41"/>
      <c r="E32" s="41"/>
      <c r="F32" s="42"/>
      <c r="G32" s="78" t="s">
        <v>33</v>
      </c>
      <c r="H32" s="78"/>
    </row>
    <row r="33" spans="2:17" ht="28.5" customHeight="1" x14ac:dyDescent="0.25">
      <c r="B33" s="85"/>
      <c r="C33" s="85"/>
      <c r="F33" s="6"/>
      <c r="G33" s="20"/>
      <c r="H33" s="21"/>
    </row>
    <row r="34" spans="2:17" ht="15.75" x14ac:dyDescent="0.25">
      <c r="F34" s="6"/>
    </row>
    <row r="35" spans="2:17" ht="15.75" x14ac:dyDescent="0.25">
      <c r="F35" s="7"/>
    </row>
    <row r="36" spans="2:17" ht="15.75" x14ac:dyDescent="0.25">
      <c r="F36" s="7"/>
    </row>
    <row r="37" spans="2:17" ht="15.75" x14ac:dyDescent="0.25">
      <c r="F37" s="7"/>
    </row>
    <row r="38" spans="2:17" ht="15.75" x14ac:dyDescent="0.25">
      <c r="F38" s="7"/>
    </row>
    <row r="39" spans="2:17" ht="15.75" x14ac:dyDescent="0.25">
      <c r="F39" s="7"/>
      <c r="H39" s="12"/>
      <c r="M39" s="12"/>
      <c r="Q39" s="12"/>
    </row>
  </sheetData>
  <mergeCells count="31">
    <mergeCell ref="R1:T1"/>
    <mergeCell ref="A19:A21"/>
    <mergeCell ref="H19:K20"/>
    <mergeCell ref="M1:O1"/>
    <mergeCell ref="M3:O3"/>
    <mergeCell ref="M19:P20"/>
    <mergeCell ref="L19:L21"/>
    <mergeCell ref="A8:T8"/>
    <mergeCell ref="A9:T9"/>
    <mergeCell ref="A10:T10"/>
    <mergeCell ref="A11:T11"/>
    <mergeCell ref="A12:T12"/>
    <mergeCell ref="A14:T14"/>
    <mergeCell ref="P3:T3"/>
    <mergeCell ref="S19:T20"/>
    <mergeCell ref="Q19:R20"/>
    <mergeCell ref="B33:C33"/>
    <mergeCell ref="D19:E20"/>
    <mergeCell ref="B19:B21"/>
    <mergeCell ref="C19:C21"/>
    <mergeCell ref="F19:G20"/>
    <mergeCell ref="A23:T23"/>
    <mergeCell ref="M2:T2"/>
    <mergeCell ref="M4:T4"/>
    <mergeCell ref="M5:T5"/>
    <mergeCell ref="A18:T18"/>
    <mergeCell ref="G32:H32"/>
    <mergeCell ref="A13:T13"/>
    <mergeCell ref="B32:C32"/>
    <mergeCell ref="A15:T15"/>
    <mergeCell ref="K24:K26"/>
  </mergeCells>
  <pageMargins left="0.31496062992125984" right="0.19685039370078741" top="0.74803149606299213" bottom="0.35433070866141736" header="0.31496062992125984" footer="0.19685039370078741"/>
  <pageSetup paperSize="9" scale="40" fitToHeight="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opLeftCell="A11" zoomScaleNormal="100" workbookViewId="0">
      <selection activeCell="J18" sqref="J18"/>
    </sheetView>
  </sheetViews>
  <sheetFormatPr defaultRowHeight="14.25" x14ac:dyDescent="0.2"/>
  <cols>
    <col min="1" max="1" width="6.5703125" style="3" customWidth="1"/>
    <col min="2" max="2" width="51.140625" style="5" customWidth="1"/>
    <col min="3" max="3" width="20.42578125" style="8" customWidth="1"/>
    <col min="4" max="4" width="15.28515625" style="1" customWidth="1"/>
    <col min="5" max="5" width="18.7109375" style="1" customWidth="1"/>
    <col min="6" max="6" width="19.28515625" style="2" customWidth="1"/>
    <col min="7" max="7" width="22.140625" style="2" customWidth="1"/>
    <col min="8" max="16384" width="9.140625" style="3"/>
  </cols>
  <sheetData>
    <row r="1" spans="1:7" ht="15" customHeight="1" x14ac:dyDescent="0.25">
      <c r="A1" s="45"/>
      <c r="B1" s="46"/>
      <c r="C1" s="47"/>
      <c r="D1" s="47"/>
      <c r="E1" s="102" t="s">
        <v>46</v>
      </c>
      <c r="F1" s="102"/>
      <c r="G1" s="102"/>
    </row>
    <row r="2" spans="1:7" ht="15" customHeight="1" x14ac:dyDescent="0.25">
      <c r="A2" s="45"/>
      <c r="B2" s="46"/>
      <c r="C2" s="47"/>
      <c r="D2" s="102" t="s">
        <v>8</v>
      </c>
      <c r="E2" s="102"/>
      <c r="F2" s="102"/>
      <c r="G2" s="102"/>
    </row>
    <row r="3" spans="1:7" ht="15" customHeight="1" x14ac:dyDescent="0.25">
      <c r="A3" s="45"/>
      <c r="B3" s="46"/>
      <c r="C3" s="47"/>
      <c r="D3" s="102" t="s">
        <v>9</v>
      </c>
      <c r="E3" s="102"/>
      <c r="F3" s="102"/>
      <c r="G3" s="102"/>
    </row>
    <row r="4" spans="1:7" ht="15" customHeight="1" x14ac:dyDescent="0.25">
      <c r="A4" s="45"/>
      <c r="B4" s="46"/>
      <c r="C4" s="47"/>
      <c r="D4" s="102" t="s">
        <v>10</v>
      </c>
      <c r="E4" s="102"/>
      <c r="F4" s="102"/>
      <c r="G4" s="102"/>
    </row>
    <row r="5" spans="1:7" ht="15" customHeight="1" x14ac:dyDescent="0.25">
      <c r="A5" s="45"/>
      <c r="B5" s="46"/>
      <c r="C5" s="102" t="s">
        <v>11</v>
      </c>
      <c r="D5" s="102"/>
      <c r="E5" s="102"/>
      <c r="F5" s="102"/>
      <c r="G5" s="102"/>
    </row>
    <row r="6" spans="1:7" ht="15.75" x14ac:dyDescent="0.25">
      <c r="A6" s="45"/>
      <c r="B6" s="46"/>
      <c r="C6" s="48"/>
      <c r="D6" s="49"/>
      <c r="E6" s="49"/>
      <c r="F6" s="50"/>
      <c r="G6" s="50"/>
    </row>
    <row r="7" spans="1:7" ht="15.75" x14ac:dyDescent="0.25">
      <c r="A7" s="45"/>
      <c r="B7" s="46"/>
      <c r="C7" s="48"/>
      <c r="D7" s="49"/>
      <c r="E7" s="49"/>
      <c r="F7" s="50"/>
      <c r="G7" s="50"/>
    </row>
    <row r="8" spans="1:7" ht="15.75" x14ac:dyDescent="0.25">
      <c r="A8" s="45"/>
      <c r="B8" s="46"/>
      <c r="C8" s="48"/>
      <c r="D8" s="49"/>
      <c r="E8" s="49"/>
      <c r="F8" s="50"/>
      <c r="G8" s="50"/>
    </row>
    <row r="9" spans="1:7" ht="27.75" customHeight="1" x14ac:dyDescent="0.2">
      <c r="A9" s="103" t="s">
        <v>4</v>
      </c>
      <c r="B9" s="103" t="s">
        <v>25</v>
      </c>
      <c r="C9" s="106" t="s">
        <v>26</v>
      </c>
      <c r="D9" s="97" t="s">
        <v>27</v>
      </c>
      <c r="E9" s="97" t="s">
        <v>45</v>
      </c>
      <c r="F9" s="94" t="s">
        <v>28</v>
      </c>
      <c r="G9" s="97" t="s">
        <v>30</v>
      </c>
    </row>
    <row r="10" spans="1:7" x14ac:dyDescent="0.2">
      <c r="A10" s="104"/>
      <c r="B10" s="104"/>
      <c r="C10" s="106"/>
      <c r="D10" s="97"/>
      <c r="E10" s="97"/>
      <c r="F10" s="95"/>
      <c r="G10" s="97"/>
    </row>
    <row r="11" spans="1:7" ht="68.25" customHeight="1" x14ac:dyDescent="0.2">
      <c r="A11" s="105"/>
      <c r="B11" s="105"/>
      <c r="C11" s="106"/>
      <c r="D11" s="97"/>
      <c r="E11" s="97"/>
      <c r="F11" s="96"/>
      <c r="G11" s="97"/>
    </row>
    <row r="12" spans="1:7" ht="68.25" customHeight="1" x14ac:dyDescent="0.2">
      <c r="A12" s="51">
        <v>1</v>
      </c>
      <c r="B12" s="52" t="s">
        <v>47</v>
      </c>
      <c r="C12" s="53">
        <v>0.69</v>
      </c>
      <c r="D12" s="53">
        <v>0.68</v>
      </c>
      <c r="E12" s="53">
        <v>0.69</v>
      </c>
      <c r="F12" s="54" t="s">
        <v>29</v>
      </c>
      <c r="G12" s="55" t="s">
        <v>29</v>
      </c>
    </row>
    <row r="13" spans="1:7" ht="56.25" customHeight="1" x14ac:dyDescent="0.2">
      <c r="A13" s="56">
        <v>2</v>
      </c>
      <c r="B13" s="57" t="s">
        <v>48</v>
      </c>
      <c r="C13" s="58">
        <v>0.251</v>
      </c>
      <c r="D13" s="59">
        <v>0.25</v>
      </c>
      <c r="E13" s="58">
        <v>0.25</v>
      </c>
      <c r="F13" s="60">
        <v>1</v>
      </c>
      <c r="G13" s="61" t="s">
        <v>29</v>
      </c>
    </row>
    <row r="14" spans="1:7" ht="49.5" customHeight="1" x14ac:dyDescent="0.2">
      <c r="A14" s="56">
        <v>3</v>
      </c>
      <c r="B14" s="57" t="s">
        <v>49</v>
      </c>
      <c r="C14" s="62">
        <v>157</v>
      </c>
      <c r="D14" s="62">
        <v>1465</v>
      </c>
      <c r="E14" s="56">
        <v>97</v>
      </c>
      <c r="F14" s="56" t="s">
        <v>29</v>
      </c>
      <c r="G14" s="61" t="s">
        <v>29</v>
      </c>
    </row>
    <row r="15" spans="1:7" ht="24" customHeight="1" x14ac:dyDescent="0.2">
      <c r="A15" s="63"/>
      <c r="B15" s="64"/>
      <c r="C15" s="56"/>
      <c r="D15" s="65"/>
      <c r="E15" s="65"/>
      <c r="F15" s="66"/>
      <c r="G15" s="66"/>
    </row>
    <row r="16" spans="1:7" s="4" customFormat="1" ht="31.5" hidden="1" x14ac:dyDescent="0.25">
      <c r="A16" s="67"/>
      <c r="B16" s="68" t="s">
        <v>6</v>
      </c>
      <c r="C16" s="69"/>
      <c r="D16" s="70"/>
      <c r="E16" s="71"/>
      <c r="F16" s="72" t="s">
        <v>7</v>
      </c>
      <c r="G16" s="72"/>
    </row>
    <row r="17" spans="1:7" ht="15.75" x14ac:dyDescent="0.25">
      <c r="A17" s="45"/>
      <c r="B17" s="46"/>
      <c r="C17" s="48"/>
      <c r="D17" s="49"/>
      <c r="E17" s="49"/>
      <c r="F17" s="50"/>
      <c r="G17" s="50"/>
    </row>
    <row r="18" spans="1:7" ht="28.5" customHeight="1" x14ac:dyDescent="0.3">
      <c r="A18" s="98" t="s">
        <v>50</v>
      </c>
      <c r="B18" s="98"/>
      <c r="C18" s="98"/>
      <c r="D18" s="98"/>
      <c r="E18" s="98"/>
      <c r="F18" s="98"/>
      <c r="G18" s="98"/>
    </row>
    <row r="19" spans="1:7" ht="28.5" customHeight="1" x14ac:dyDescent="0.55000000000000004">
      <c r="A19" s="45"/>
      <c r="B19" s="73"/>
      <c r="C19" s="73"/>
      <c r="D19" s="49"/>
      <c r="E19" s="49"/>
      <c r="F19" s="50"/>
      <c r="G19" s="74"/>
    </row>
    <row r="20" spans="1:7" ht="15.75" x14ac:dyDescent="0.25">
      <c r="A20" s="45"/>
      <c r="B20" s="46"/>
      <c r="C20" s="48"/>
      <c r="D20" s="49"/>
      <c r="E20" s="49"/>
      <c r="F20" s="50"/>
      <c r="G20" s="75" t="s">
        <v>54</v>
      </c>
    </row>
    <row r="21" spans="1:7" ht="64.5" customHeight="1" x14ac:dyDescent="0.25">
      <c r="A21" s="99" t="s">
        <v>51</v>
      </c>
      <c r="B21" s="99"/>
      <c r="C21" s="99"/>
      <c r="D21" s="99"/>
      <c r="E21" s="99"/>
      <c r="F21" s="99"/>
      <c r="G21" s="99"/>
    </row>
    <row r="24" spans="1:7" ht="57" customHeight="1" x14ac:dyDescent="0.2">
      <c r="B24" s="100"/>
      <c r="C24" s="101"/>
      <c r="D24" s="101"/>
    </row>
  </sheetData>
  <mergeCells count="15">
    <mergeCell ref="E1:G1"/>
    <mergeCell ref="D2:G2"/>
    <mergeCell ref="D3:G3"/>
    <mergeCell ref="D4:G4"/>
    <mergeCell ref="C5:G5"/>
    <mergeCell ref="F9:F11"/>
    <mergeCell ref="G9:G11"/>
    <mergeCell ref="A18:G18"/>
    <mergeCell ref="A21:G21"/>
    <mergeCell ref="B24:D24"/>
    <mergeCell ref="A9:A11"/>
    <mergeCell ref="B9:B11"/>
    <mergeCell ref="C9:C11"/>
    <mergeCell ref="D9:D11"/>
    <mergeCell ref="E9:E11"/>
  </mergeCells>
  <pageMargins left="0.70866141732283472" right="0.19685039370078741" top="0.74803149606299213" bottom="0.35433070866141736" header="0.31496062992125984" footer="0.19685039370078741"/>
  <pageSetup paperSize="9" scale="8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</vt:lpstr>
      <vt:lpstr>продолжение </vt:lpstr>
      <vt:lpstr>приложение!Заголовки_для_печати</vt:lpstr>
      <vt:lpstr>'продолжение '!Заголовки_для_печати</vt:lpstr>
      <vt:lpstr>приложение!Область_печати</vt:lpstr>
      <vt:lpstr>'продолжение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Долгова</dc:creator>
  <cp:lastModifiedBy>Екатерина Долгова</cp:lastModifiedBy>
  <cp:lastPrinted>2019-06-25T07:51:01Z</cp:lastPrinted>
  <dcterms:created xsi:type="dcterms:W3CDTF">2016-06-27T06:48:08Z</dcterms:created>
  <dcterms:modified xsi:type="dcterms:W3CDTF">2019-06-27T03:41:17Z</dcterms:modified>
</cp:coreProperties>
</file>